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e\Documents\District\Sevice départemental\Feuilles_rencontre\"/>
    </mc:Choice>
  </mc:AlternateContent>
  <xr:revisionPtr revIDLastSave="0" documentId="13_ncr:1_{5C9F46BC-99AE-45D2-8F1C-023A98766FFF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saisie_licenciés" sheetId="5" r:id="rId1"/>
    <sheet name="feuille_rencontre" sheetId="6" r:id="rId2"/>
    <sheet name="baremes" sheetId="7" state="hidden" r:id="rId3"/>
  </sheets>
  <definedNames>
    <definedName name="catégorie">saisie_licenciés!$C$6:$D$65</definedName>
    <definedName name="collèges">baremes!$C$3:$D$14</definedName>
    <definedName name="licences">saisie_licenciés!$O$7:$P$9</definedName>
    <definedName name="numeros" localSheetId="1">feuille_rencontre!#REF!</definedName>
    <definedName name="numeros">#REF!</definedName>
    <definedName name="numéros">feuille_rencontre!$J$2</definedName>
    <definedName name="numeros_licences">saisie_licenciés!$H$6:$I$62</definedName>
    <definedName name="relation" localSheetId="1">feuille_rencontre!#REF!</definedName>
    <definedName name="relation">#REF!</definedName>
    <definedName name="villes">baremes!$F$3:$G$14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6" l="1"/>
  <c r="R4" i="6"/>
  <c r="S4" i="6" s="1"/>
  <c r="C8" i="6" l="1"/>
  <c r="S2" i="6" s="1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E16" i="6" l="1"/>
  <c r="C12" i="7"/>
  <c r="T15" i="5" s="1"/>
  <c r="C4" i="7"/>
  <c r="T7" i="5" s="1"/>
  <c r="C5" i="7"/>
  <c r="T8" i="5" s="1"/>
  <c r="C6" i="7"/>
  <c r="T9" i="5" s="1"/>
  <c r="C7" i="7"/>
  <c r="T10" i="5" s="1"/>
  <c r="C8" i="7"/>
  <c r="T11" i="5" s="1"/>
  <c r="C9" i="7"/>
  <c r="T12" i="5" s="1"/>
  <c r="C10" i="7"/>
  <c r="T13" i="5" s="1"/>
  <c r="C11" i="7"/>
  <c r="T14" i="5" s="1"/>
  <c r="C13" i="7"/>
  <c r="T16" i="5" s="1"/>
  <c r="C14" i="7"/>
  <c r="C3" i="7"/>
  <c r="F3" i="7" l="1"/>
  <c r="T6" i="5"/>
  <c r="T18" i="5"/>
  <c r="T17" i="5"/>
  <c r="F5" i="7"/>
  <c r="F6" i="7"/>
  <c r="F7" i="7"/>
  <c r="F8" i="7"/>
  <c r="F14" i="7"/>
  <c r="F9" i="7"/>
  <c r="F10" i="7"/>
  <c r="E12" i="6"/>
  <c r="S3" i="6" s="1"/>
  <c r="F11" i="7"/>
  <c r="F4" i="7"/>
  <c r="F12" i="7"/>
  <c r="F13" i="7"/>
  <c r="D19" i="6"/>
  <c r="Q76" i="6"/>
  <c r="Q77" i="6"/>
  <c r="Q78" i="6"/>
  <c r="P9" i="5"/>
  <c r="G30" i="6" s="1"/>
  <c r="P8" i="5"/>
  <c r="H7" i="5"/>
  <c r="P20" i="6" s="1"/>
  <c r="H8" i="5"/>
  <c r="P21" i="6" s="1"/>
  <c r="H9" i="5"/>
  <c r="P22" i="6" s="1"/>
  <c r="H10" i="5"/>
  <c r="P23" i="6" s="1"/>
  <c r="H11" i="5"/>
  <c r="P24" i="6" s="1"/>
  <c r="H12" i="5"/>
  <c r="P25" i="6" s="1"/>
  <c r="H13" i="5"/>
  <c r="P26" i="6" s="1"/>
  <c r="H14" i="5"/>
  <c r="P27" i="6" s="1"/>
  <c r="H15" i="5"/>
  <c r="P28" i="6" s="1"/>
  <c r="H16" i="5"/>
  <c r="P29" i="6" s="1"/>
  <c r="H17" i="5"/>
  <c r="P30" i="6" s="1"/>
  <c r="H18" i="5"/>
  <c r="P31" i="6" s="1"/>
  <c r="H19" i="5"/>
  <c r="P32" i="6" s="1"/>
  <c r="H20" i="5"/>
  <c r="P33" i="6" s="1"/>
  <c r="H21" i="5"/>
  <c r="P34" i="6" s="1"/>
  <c r="H22" i="5"/>
  <c r="P35" i="6" s="1"/>
  <c r="H23" i="5"/>
  <c r="P36" i="6" s="1"/>
  <c r="H24" i="5"/>
  <c r="P37" i="6" s="1"/>
  <c r="H25" i="5"/>
  <c r="P38" i="6" s="1"/>
  <c r="H26" i="5"/>
  <c r="P39" i="6" s="1"/>
  <c r="H27" i="5"/>
  <c r="P40" i="6" s="1"/>
  <c r="H28" i="5"/>
  <c r="P41" i="6" s="1"/>
  <c r="H29" i="5"/>
  <c r="P42" i="6" s="1"/>
  <c r="H30" i="5"/>
  <c r="P43" i="6" s="1"/>
  <c r="H31" i="5"/>
  <c r="P44" i="6" s="1"/>
  <c r="H32" i="5"/>
  <c r="P45" i="6" s="1"/>
  <c r="H33" i="5"/>
  <c r="P46" i="6" s="1"/>
  <c r="H34" i="5"/>
  <c r="P47" i="6" s="1"/>
  <c r="H35" i="5"/>
  <c r="P48" i="6" s="1"/>
  <c r="H36" i="5"/>
  <c r="P49" i="6" s="1"/>
  <c r="H37" i="5"/>
  <c r="P50" i="6" s="1"/>
  <c r="H38" i="5"/>
  <c r="P51" i="6" s="1"/>
  <c r="H39" i="5"/>
  <c r="P52" i="6" s="1"/>
  <c r="H40" i="5"/>
  <c r="P53" i="6" s="1"/>
  <c r="H41" i="5"/>
  <c r="P54" i="6" s="1"/>
  <c r="H42" i="5"/>
  <c r="P55" i="6" s="1"/>
  <c r="H43" i="5"/>
  <c r="P56" i="6" s="1"/>
  <c r="H44" i="5"/>
  <c r="P57" i="6" s="1"/>
  <c r="H45" i="5"/>
  <c r="P58" i="6" s="1"/>
  <c r="H46" i="5"/>
  <c r="P59" i="6" s="1"/>
  <c r="H47" i="5"/>
  <c r="P60" i="6" s="1"/>
  <c r="H48" i="5"/>
  <c r="P61" i="6" s="1"/>
  <c r="H49" i="5"/>
  <c r="P62" i="6" s="1"/>
  <c r="H50" i="5"/>
  <c r="P63" i="6" s="1"/>
  <c r="H51" i="5"/>
  <c r="P64" i="6" s="1"/>
  <c r="H52" i="5"/>
  <c r="P65" i="6" s="1"/>
  <c r="H53" i="5"/>
  <c r="P66" i="6" s="1"/>
  <c r="H54" i="5"/>
  <c r="P67" i="6" s="1"/>
  <c r="H55" i="5"/>
  <c r="P68" i="6" s="1"/>
  <c r="H56" i="5"/>
  <c r="P69" i="6" s="1"/>
  <c r="H57" i="5"/>
  <c r="P70" i="6" s="1"/>
  <c r="H58" i="5"/>
  <c r="P71" i="6" s="1"/>
  <c r="H59" i="5"/>
  <c r="P72" i="6" s="1"/>
  <c r="H60" i="5"/>
  <c r="P73" i="6" s="1"/>
  <c r="H61" i="5"/>
  <c r="P74" i="6" s="1"/>
  <c r="H62" i="5"/>
  <c r="P75" i="6" s="1"/>
  <c r="H63" i="5"/>
  <c r="P76" i="6" s="1"/>
  <c r="H64" i="5"/>
  <c r="P77" i="6" s="1"/>
  <c r="H65" i="5"/>
  <c r="P78" i="6" s="1"/>
  <c r="H6" i="5"/>
  <c r="P19" i="6" s="1"/>
  <c r="P7" i="5"/>
  <c r="Q74" i="6" s="1"/>
  <c r="G33" i="6"/>
  <c r="G32" i="6"/>
  <c r="G27" i="6"/>
  <c r="E14" i="6" l="1"/>
  <c r="Q27" i="6"/>
  <c r="I7" i="5"/>
  <c r="Q20" i="6" s="1"/>
  <c r="I6" i="5"/>
  <c r="Q19" i="6" s="1"/>
  <c r="Q38" i="6"/>
  <c r="Q39" i="6"/>
  <c r="Q37" i="6"/>
  <c r="Q56" i="6"/>
  <c r="Q21" i="6"/>
  <c r="Q71" i="6"/>
  <c r="Q22" i="6"/>
  <c r="Q23" i="6"/>
  <c r="Q53" i="6"/>
  <c r="Q55" i="6"/>
  <c r="Q61" i="6"/>
  <c r="Q40" i="6"/>
  <c r="Q24" i="6"/>
  <c r="Q63" i="6"/>
  <c r="Q45" i="6"/>
  <c r="Q29" i="6"/>
  <c r="Q64" i="6"/>
  <c r="Q46" i="6"/>
  <c r="Q30" i="6"/>
  <c r="Q69" i="6"/>
  <c r="Q47" i="6"/>
  <c r="Q31" i="6"/>
  <c r="Q70" i="6"/>
  <c r="Q48" i="6"/>
  <c r="Q32" i="6"/>
  <c r="Q68" i="6"/>
  <c r="Q60" i="6"/>
  <c r="Q52" i="6"/>
  <c r="Q44" i="6"/>
  <c r="Q36" i="6"/>
  <c r="Q28" i="6"/>
  <c r="Q54" i="6"/>
  <c r="Q72" i="6"/>
  <c r="Q73" i="6"/>
  <c r="Q65" i="6"/>
  <c r="Q57" i="6"/>
  <c r="Q49" i="6"/>
  <c r="Q41" i="6"/>
  <c r="Q33" i="6"/>
  <c r="Q25" i="6"/>
  <c r="Q62" i="6"/>
  <c r="Q66" i="6"/>
  <c r="Q58" i="6"/>
  <c r="Q50" i="6"/>
  <c r="Q42" i="6"/>
  <c r="Q34" i="6"/>
  <c r="Q26" i="6"/>
  <c r="Q75" i="6"/>
  <c r="Q67" i="6"/>
  <c r="Q59" i="6"/>
  <c r="Q51" i="6"/>
  <c r="Q43" i="6"/>
  <c r="Q35" i="6"/>
  <c r="G29" i="6"/>
  <c r="C28" i="6"/>
  <c r="G23" i="6"/>
  <c r="C32" i="6"/>
  <c r="C21" i="6" l="1"/>
  <c r="G26" i="6"/>
  <c r="G20" i="6"/>
  <c r="C24" i="6"/>
  <c r="G19" i="6"/>
  <c r="G25" i="6"/>
  <c r="C25" i="6"/>
  <c r="C20" i="6"/>
  <c r="C26" i="6"/>
  <c r="G21" i="6"/>
  <c r="C22" i="6"/>
  <c r="C31" i="6"/>
  <c r="G28" i="6"/>
  <c r="C19" i="6"/>
  <c r="C33" i="6"/>
  <c r="G31" i="6"/>
  <c r="G24" i="6"/>
  <c r="G22" i="6"/>
  <c r="C27" i="6"/>
  <c r="C23" i="6"/>
  <c r="C30" i="6"/>
  <c r="C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Inscrire dans cette cellule le numéro académique de son AS
</t>
        </r>
        <r>
          <rPr>
            <b/>
            <sz val="9"/>
            <color indexed="81"/>
            <rFont val="Tahoma"/>
            <family val="2"/>
          </rPr>
          <t>3 chiffres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E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Dans les cellules ci-dessous, ne saisir que les derniers chiffres de la licence (ceux situés après le dernier zéro)
ex:
n° de Licence </t>
        </r>
        <r>
          <rPr>
            <b/>
            <sz val="9"/>
            <color indexed="81"/>
            <rFont val="Tahoma"/>
            <family val="2"/>
          </rPr>
          <t>011540032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</rPr>
          <t>→</t>
        </r>
        <r>
          <rPr>
            <sz val="9"/>
            <color indexed="81"/>
            <rFont val="Tahoma"/>
            <family val="2"/>
          </rPr>
          <t xml:space="preserve"> saisir </t>
        </r>
        <r>
          <rPr>
            <b/>
            <sz val="9"/>
            <color indexed="81"/>
            <rFont val="Tahoma"/>
            <family val="2"/>
          </rPr>
          <t>32</t>
        </r>
      </text>
    </comment>
    <comment ref="F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Dans les cellules ci-dessous, copier le numéro de licence complet (numéro à 9 chiffres)
</t>
        </r>
      </text>
    </comment>
    <comment ref="H5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Ne rien saisir dans ce tableau
Permet de vérifier si les numéros de licence qui apparaissent sont exacts
</t>
        </r>
      </text>
    </comment>
  </commentList>
</comments>
</file>

<file path=xl/sharedStrings.xml><?xml version="1.0" encoding="utf-8"?>
<sst xmlns="http://schemas.openxmlformats.org/spreadsheetml/2006/main" count="75" uniqueCount="55">
  <si>
    <r>
      <rPr>
        <b/>
        <sz val="12"/>
        <color rgb="FF000000"/>
        <rFont val="Calibri"/>
        <family val="2"/>
      </rPr>
      <t>N°</t>
    </r>
  </si>
  <si>
    <r>
      <rPr>
        <b/>
        <sz val="12"/>
        <color rgb="FF000000"/>
        <rFont val="Calibri"/>
        <family val="2"/>
      </rPr>
      <t>N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M</t>
    </r>
    <r>
      <rPr>
        <b/>
        <sz val="12"/>
        <color rgb="FF000000"/>
        <rFont val="Calibri"/>
        <family val="2"/>
      </rPr>
      <t xml:space="preserve">       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Pr</t>
    </r>
    <r>
      <rPr>
        <b/>
        <sz val="12"/>
        <color rgb="FF000000"/>
        <rFont val="Calibri"/>
        <family val="2"/>
      </rPr>
      <t>é</t>
    </r>
    <r>
      <rPr>
        <b/>
        <sz val="12"/>
        <color rgb="FF000000"/>
        <rFont val="Calibri"/>
        <family val="2"/>
      </rPr>
      <t>n</t>
    </r>
    <r>
      <rPr>
        <b/>
        <sz val="12"/>
        <color rgb="FF000000"/>
        <rFont val="Calibri"/>
        <family val="2"/>
      </rPr>
      <t>om</t>
    </r>
  </si>
  <si>
    <r>
      <rPr>
        <b/>
        <sz val="12"/>
        <color rgb="FF000000"/>
        <rFont val="Calibri"/>
        <family val="2"/>
      </rPr>
      <t>N</t>
    </r>
    <r>
      <rPr>
        <b/>
        <sz val="12"/>
        <color rgb="FF000000"/>
        <rFont val="Calibri"/>
        <family val="2"/>
      </rPr>
      <t>u</t>
    </r>
    <r>
      <rPr>
        <b/>
        <sz val="12"/>
        <color rgb="FF000000"/>
        <rFont val="Calibri"/>
        <family val="2"/>
      </rPr>
      <t>m</t>
    </r>
    <r>
      <rPr>
        <b/>
        <sz val="12"/>
        <color rgb="FF000000"/>
        <rFont val="Calibri"/>
        <family val="2"/>
      </rPr>
      <t>é</t>
    </r>
    <r>
      <rPr>
        <b/>
        <sz val="12"/>
        <color rgb="FF000000"/>
        <rFont val="Calibri"/>
        <family val="2"/>
      </rPr>
      <t>r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d</t>
    </r>
    <r>
      <rPr>
        <b/>
        <sz val="12"/>
        <color rgb="FF000000"/>
        <rFont val="Calibri"/>
        <family val="2"/>
      </rPr>
      <t xml:space="preserve">e
</t>
    </r>
    <r>
      <rPr>
        <b/>
        <sz val="12"/>
        <color rgb="FF000000"/>
        <rFont val="Calibri"/>
        <family val="2"/>
      </rPr>
      <t>L</t>
    </r>
    <r>
      <rPr>
        <b/>
        <sz val="12"/>
        <color rgb="FF000000"/>
        <rFont val="Calibri"/>
        <family val="2"/>
      </rPr>
      <t>i</t>
    </r>
    <r>
      <rPr>
        <b/>
        <sz val="12"/>
        <color rgb="FF000000"/>
        <rFont val="Calibri"/>
        <family val="2"/>
      </rPr>
      <t>cence</t>
    </r>
  </si>
  <si>
    <t>Date</t>
  </si>
  <si>
    <t>Lieu</t>
  </si>
  <si>
    <t>Activité</t>
  </si>
  <si>
    <t>Non mixte</t>
  </si>
  <si>
    <t>Déplacement assuré par l'AS</t>
  </si>
  <si>
    <t>Déplacement assuré par le district</t>
  </si>
  <si>
    <t>Association sportive</t>
  </si>
  <si>
    <t>Ville</t>
  </si>
  <si>
    <t>Responsable</t>
  </si>
  <si>
    <r>
      <t>C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 xml:space="preserve">t.
</t>
    </r>
  </si>
  <si>
    <t>J. Bernard</t>
  </si>
  <si>
    <t>J. Moulin</t>
  </si>
  <si>
    <t>R. Carcassonne</t>
  </si>
  <si>
    <t>Lucie Aubrac</t>
  </si>
  <si>
    <t>Les Garrigues</t>
  </si>
  <si>
    <t>Le Lubéron</t>
  </si>
  <si>
    <t>Collines Durance</t>
  </si>
  <si>
    <t>Viala Lacoste</t>
  </si>
  <si>
    <t>Le Prince Ringuet</t>
  </si>
  <si>
    <t>La Carraire</t>
  </si>
  <si>
    <t>Salon-de-Provence</t>
  </si>
  <si>
    <t>Pélissanne</t>
  </si>
  <si>
    <t>Lambesc</t>
  </si>
  <si>
    <t>Rognes</t>
  </si>
  <si>
    <t>Cadenet</t>
  </si>
  <si>
    <t>Mallemort</t>
  </si>
  <si>
    <t>Eyguières</t>
  </si>
  <si>
    <t>Miramas</t>
  </si>
  <si>
    <t>J. Guéhenno</t>
  </si>
  <si>
    <t>N° ACAD</t>
  </si>
  <si>
    <t>BF</t>
  </si>
  <si>
    <t>MG</t>
  </si>
  <si>
    <t>BG</t>
  </si>
  <si>
    <t>MF</t>
  </si>
  <si>
    <t>CG</t>
  </si>
  <si>
    <t>NOMS Prénoms</t>
  </si>
  <si>
    <t>Derniers Chiffres</t>
  </si>
  <si>
    <t>Catégorie</t>
  </si>
  <si>
    <t>CF</t>
  </si>
  <si>
    <t>N° Licence complet</t>
  </si>
  <si>
    <t>Liste Licenciés</t>
  </si>
  <si>
    <t>D' Arbaud</t>
  </si>
  <si>
    <t>La Fare les Oliviers</t>
  </si>
  <si>
    <t>Prof. Responsable      →</t>
  </si>
  <si>
    <t>Activité            →</t>
  </si>
  <si>
    <t>J. D' Arbaud</t>
  </si>
  <si>
    <t>Colonne1</t>
  </si>
  <si>
    <t>N° Licences</t>
  </si>
  <si>
    <t>P</t>
  </si>
  <si>
    <t>_</t>
  </si>
  <si>
    <t>12/09</t>
  </si>
  <si>
    <t>lambesc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</si>
</sst>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;@"/>
    <numFmt numFmtId="165" formatCode="d/m;@"/>
  </numFmts>
  <fonts count="17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sz val="9"/>
      <name val="Courier New Cyr"/>
      <family val="3"/>
      <charset val="204"/>
    </font>
    <font>
      <b/>
      <sz val="20"/>
      <color rgb="FF000000"/>
      <name val="Calibri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sz val="11"/>
      <color rgb="FF000000"/>
      <name val="Verdana"/>
      <family val="2"/>
    </font>
    <font>
      <sz val="11"/>
      <color theme="0"/>
      <name val="Calibri"/>
      <family val="2"/>
      <charset val="204"/>
    </font>
    <font>
      <b/>
      <sz val="14"/>
      <color theme="0"/>
      <name val="Calibri"/>
      <family val="2"/>
    </font>
    <font>
      <b/>
      <sz val="20"/>
      <color theme="0"/>
      <name val="Calibri"/>
      <family val="2"/>
    </font>
    <font>
      <b/>
      <sz val="36"/>
      <color rgb="FF000000"/>
      <name val="Wingdings 2"/>
      <family val="1"/>
      <charset val="2"/>
    </font>
    <font>
      <sz val="36"/>
      <color rgb="FF000000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15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9">
    <dxf>
      <alignment horizontal="center" vertical="bottom" textRotation="0" wrapText="0" relativeIndent="0" justifyLastLine="0" shrinkToFit="0" readingOrder="0"/>
    </dxf>
    <dxf>
      <border diagonalUp="0" diagonalDown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2</xdr:row>
      <xdr:rowOff>19050</xdr:rowOff>
    </xdr:from>
    <xdr:to>
      <xdr:col>11</xdr:col>
      <xdr:colOff>742950</xdr:colOff>
      <xdr:row>24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44125" y="619125"/>
          <a:ext cx="1905000" cy="4676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/>
            <a:t>Commentaires:</a:t>
          </a:r>
        </a:p>
        <a:p>
          <a:endParaRPr lang="fr-FR" sz="1100"/>
        </a:p>
        <a:p>
          <a:r>
            <a:rPr lang="fr-FR" sz="1100"/>
            <a:t>En</a:t>
          </a:r>
          <a:r>
            <a:rPr lang="fr-FR" sz="1100" baseline="0"/>
            <a:t> copiant les noms de vos élèves, en indiquant leur catégorie et leur n° de Licence sur cette feuille (travail à faire une fois), vos élèves apparaissent directement  dans un menu déroulant sur la feuille de rencontre.</a:t>
          </a:r>
        </a:p>
        <a:p>
          <a:r>
            <a:rPr lang="fr-FR" sz="1100" baseline="0">
              <a:latin typeface="Calibri"/>
            </a:rPr>
            <a:t>→ Il suffit alors de cliquer sur le nom de l'élève (catégorie et numéro de licence s'inscrivent automatiquement)</a:t>
          </a:r>
        </a:p>
        <a:p>
          <a:endParaRPr lang="fr-FR" sz="1100" baseline="0">
            <a:latin typeface="Calibri"/>
          </a:endParaRPr>
        </a:p>
        <a:p>
          <a:r>
            <a:rPr lang="fr-FR" sz="1100" baseline="0">
              <a:latin typeface="Calibri"/>
            </a:rPr>
            <a:t>→ Ne reste plus qu'à imprimer la feuille de rencontre ou à  me la transmettre par mail (si possible le soir même)</a:t>
          </a:r>
        </a:p>
        <a:p>
          <a:endParaRPr lang="fr-FR" sz="1100" baseline="0">
            <a:latin typeface="Calibri"/>
          </a:endParaRPr>
        </a:p>
        <a:p>
          <a:r>
            <a:rPr lang="fr-FR" sz="1100" baseline="0">
              <a:latin typeface="Calibri"/>
            </a:rPr>
            <a:t>→ ne pas  oublier de renseigner la date, le lieu, et à cocher  les cases "déplacement assuré par" et  "non mixité"</a:t>
          </a:r>
          <a:endParaRPr lang="fr-FR" sz="1100"/>
        </a:p>
      </xdr:txBody>
    </xdr:sp>
    <xdr:clientData/>
  </xdr:twoCellAnchor>
  <xdr:twoCellAnchor>
    <xdr:from>
      <xdr:col>4</xdr:col>
      <xdr:colOff>723900</xdr:colOff>
      <xdr:row>3</xdr:row>
      <xdr:rowOff>361950</xdr:rowOff>
    </xdr:from>
    <xdr:to>
      <xdr:col>4</xdr:col>
      <xdr:colOff>876300</xdr:colOff>
      <xdr:row>3</xdr:row>
      <xdr:rowOff>514350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267200" y="1371600"/>
          <a:ext cx="152400" cy="15240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</xdr:row>
      <xdr:rowOff>361950</xdr:rowOff>
    </xdr:from>
    <xdr:to>
      <xdr:col>5</xdr:col>
      <xdr:colOff>419100</xdr:colOff>
      <xdr:row>3</xdr:row>
      <xdr:rowOff>514350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181600" y="1371600"/>
          <a:ext cx="152400" cy="15240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</xdr:row>
      <xdr:rowOff>76200</xdr:rowOff>
    </xdr:from>
    <xdr:to>
      <xdr:col>5</xdr:col>
      <xdr:colOff>1190625</xdr:colOff>
      <xdr:row>3</xdr:row>
      <xdr:rowOff>323850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00450" y="1085850"/>
          <a:ext cx="25050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00" i="1"/>
            <a:t>Saisir au</a:t>
          </a:r>
          <a:r>
            <a:rPr lang="fr-FR" sz="1000" i="1" baseline="0"/>
            <a:t> choix dans l'une des deux colonnes</a:t>
          </a:r>
          <a:endParaRPr lang="fr-FR" sz="10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219367</xdr:rowOff>
    </xdr:from>
    <xdr:to>
      <xdr:col>1</xdr:col>
      <xdr:colOff>1009650</xdr:colOff>
      <xdr:row>3</xdr:row>
      <xdr:rowOff>133058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33375" y="219367"/>
          <a:ext cx="1009650" cy="142816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1057275</xdr:colOff>
      <xdr:row>0</xdr:row>
      <xdr:rowOff>114300</xdr:rowOff>
    </xdr:from>
    <xdr:to>
      <xdr:col>6</xdr:col>
      <xdr:colOff>0</xdr:colOff>
      <xdr:row>2</xdr:row>
      <xdr:rowOff>95250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390650" y="114300"/>
          <a:ext cx="3848100" cy="990600"/>
        </a:xfrm>
        <a:prstGeom prst="round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rtlCol="0" anchor="ctr"/>
        <a:lstStyle/>
        <a:p>
          <a:pPr algn="ctr"/>
          <a:r>
            <a:rPr lang="fr-FR" sz="1600" b="1"/>
            <a:t>Feuille de rencontre</a:t>
          </a:r>
        </a:p>
        <a:p>
          <a:pPr algn="ctr"/>
          <a:r>
            <a:rPr lang="fr-FR" sz="1600" b="1"/>
            <a:t>Sports individuels</a:t>
          </a:r>
        </a:p>
        <a:p>
          <a:pPr algn="ctr"/>
          <a:r>
            <a:rPr lang="fr-FR" sz="1100" u="sng"/>
            <a:t>A renvoyer dans les 15 jours suivant la compétition</a:t>
          </a:r>
        </a:p>
      </xdr:txBody>
    </xdr:sp>
    <xdr:clientData/>
  </xdr:twoCellAnchor>
  <xdr:twoCellAnchor>
    <xdr:from>
      <xdr:col>1</xdr:col>
      <xdr:colOff>1152525</xdr:colOff>
      <xdr:row>2</xdr:row>
      <xdr:rowOff>219075</xdr:rowOff>
    </xdr:from>
    <xdr:to>
      <xdr:col>7</xdr:col>
      <xdr:colOff>133350</xdr:colOff>
      <xdr:row>4</xdr:row>
      <xdr:rowOff>1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485900" y="1228725"/>
          <a:ext cx="4800600" cy="790576"/>
        </a:xfrm>
        <a:prstGeom prst="round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rtlCol="0" anchor="ctr"/>
        <a:lstStyle/>
        <a:p>
          <a:pPr algn="l"/>
          <a:r>
            <a:rPr lang="fr-FR" sz="1100" b="1" u="none"/>
            <a:t>Séparez</a:t>
          </a:r>
          <a:r>
            <a:rPr lang="fr-FR" sz="1100" u="none"/>
            <a:t> : Garçons et filles</a:t>
          </a:r>
        </a:p>
        <a:p>
          <a:pPr algn="l"/>
          <a:endParaRPr lang="fr-FR" sz="1100" u="none"/>
        </a:p>
        <a:p>
          <a:pPr algn="l"/>
          <a:r>
            <a:rPr lang="fr-FR" sz="1000" i="1" u="none"/>
            <a:t>Inscrivez : les noms dans l'ordre B - M - C - J - S   en commençant par les jeunes filles</a:t>
          </a:r>
        </a:p>
      </xdr:txBody>
    </xdr:sp>
    <xdr:clientData/>
  </xdr:twoCellAnchor>
  <xdr:twoCellAnchor>
    <xdr:from>
      <xdr:col>6</xdr:col>
      <xdr:colOff>0</xdr:colOff>
      <xdr:row>0</xdr:row>
      <xdr:rowOff>104775</xdr:rowOff>
    </xdr:from>
    <xdr:to>
      <xdr:col>7</xdr:col>
      <xdr:colOff>57150</xdr:colOff>
      <xdr:row>2</xdr:row>
      <xdr:rowOff>104775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238750" y="104775"/>
          <a:ext cx="971550" cy="1009650"/>
        </a:xfrm>
        <a:prstGeom prst="round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590550</xdr:colOff>
      <xdr:row>5</xdr:row>
      <xdr:rowOff>276225</xdr:rowOff>
    </xdr:from>
    <xdr:to>
      <xdr:col>13</xdr:col>
      <xdr:colOff>123825</xdr:colOff>
      <xdr:row>9</xdr:row>
      <xdr:rowOff>47625</xdr:rowOff>
    </xdr:to>
    <xdr:sp macro="[0]!export_PDF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8362950" y="2390775"/>
          <a:ext cx="1362075" cy="666750"/>
        </a:xfrm>
        <a:prstGeom prst="roundRect">
          <a:avLst/>
        </a:prstGeom>
        <a:solidFill>
          <a:schemeClr val="tx2">
            <a:lumMod val="7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rtlCol="0" anchor="ctr"/>
        <a:lstStyle/>
        <a:p>
          <a:pPr algn="ctr"/>
          <a:r>
            <a:rPr lang="fr-FR" sz="1600" b="1">
              <a:solidFill>
                <a:schemeClr val="bg1"/>
              </a:solidFill>
            </a:rPr>
            <a:t>Export PDF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B5:F65" totalsRowShown="0" headerRowDxfId="8" dataDxfId="7">
  <sortState xmlns:xlrd2="http://schemas.microsoft.com/office/spreadsheetml/2017/richdata2" ref="B6:F65">
    <sortCondition ref="D6:D65"/>
  </sortState>
  <tableColumns count="5">
    <tableColumn id="1" xr3:uid="{00000000-0010-0000-0000-000001000000}" name="Colonne1"/>
    <tableColumn id="2" xr3:uid="{00000000-0010-0000-0000-000002000000}" name="NOMS Prénoms" dataDxfId="6"/>
    <tableColumn id="3" xr3:uid="{00000000-0010-0000-0000-000003000000}" name="Catégorie" dataDxfId="5"/>
    <tableColumn id="4" xr3:uid="{00000000-0010-0000-0000-000004000000}" name="Derniers Chiffres" dataDxfId="4"/>
    <tableColumn id="5" xr3:uid="{00000000-0010-0000-0000-000005000000}" name="N° Licence complet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H5:I65" totalsRowShown="0" headerRowDxfId="2" tableBorderDxfId="1">
  <tableColumns count="2">
    <tableColumn id="1" xr3:uid="{00000000-0010-0000-0100-000001000000}" name="Liste Licenciés">
      <calculatedColumnFormula>IF(LEN(C6)&lt;1," ",C6)</calculatedColumnFormula>
    </tableColumn>
    <tableColumn id="2" xr3:uid="{00000000-0010-0000-0100-000002000000}" name="N° Licences" dataDxfId="0">
      <calculatedColumnFormula>IF(LEN(C6)&lt;1," ",CONCATENATE(VLOOKUP(LEN(E6),licences,2,FALSE),E6))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T69"/>
  <sheetViews>
    <sheetView showGridLines="0" showRowColHeaders="0" workbookViewId="0">
      <selection activeCell="E10" sqref="E10"/>
    </sheetView>
  </sheetViews>
  <sheetFormatPr baseColWidth="10" defaultRowHeight="15" x14ac:dyDescent="0.25"/>
  <cols>
    <col min="1" max="1" width="7.42578125" customWidth="1"/>
    <col min="2" max="2" width="11.5703125" customWidth="1"/>
    <col min="3" max="3" width="20.7109375" bestFit="1" customWidth="1"/>
    <col min="4" max="4" width="13.42578125" customWidth="1"/>
    <col min="5" max="5" width="20.5703125" customWidth="1"/>
    <col min="6" max="6" width="23.5703125" customWidth="1"/>
    <col min="7" max="7" width="8" customWidth="1"/>
    <col min="8" max="8" width="20.7109375" bestFit="1" customWidth="1"/>
    <col min="9" max="9" width="20.7109375" style="5" bestFit="1" customWidth="1"/>
    <col min="14" max="16" width="11.42578125" hidden="1" customWidth="1"/>
    <col min="20" max="20" width="0" hidden="1" customWidth="1"/>
  </cols>
  <sheetData>
    <row r="1" spans="1:20" x14ac:dyDescent="0.25">
      <c r="A1" s="23"/>
      <c r="B1" s="23"/>
      <c r="C1" s="23"/>
      <c r="D1" s="23"/>
      <c r="E1" s="23"/>
      <c r="F1" s="23"/>
      <c r="G1" s="23"/>
      <c r="H1" s="23"/>
      <c r="I1" s="24"/>
      <c r="J1" s="23"/>
      <c r="K1" s="23"/>
      <c r="L1" s="23"/>
      <c r="M1" s="23"/>
    </row>
    <row r="2" spans="1:20" ht="32.25" customHeight="1" x14ac:dyDescent="0.25">
      <c r="A2" s="23"/>
      <c r="B2" s="39" t="s">
        <v>32</v>
      </c>
      <c r="C2" s="40"/>
      <c r="D2" s="23"/>
      <c r="E2" s="42" t="s">
        <v>46</v>
      </c>
      <c r="F2" s="42"/>
      <c r="G2" s="41"/>
      <c r="H2" s="41"/>
      <c r="I2" s="41"/>
      <c r="J2" s="23"/>
      <c r="K2" s="23"/>
      <c r="L2" s="23"/>
      <c r="M2" s="23"/>
    </row>
    <row r="3" spans="1:20" ht="32.25" customHeight="1" x14ac:dyDescent="0.25">
      <c r="A3" s="23"/>
      <c r="B3" s="39"/>
      <c r="C3" s="40"/>
      <c r="D3" s="24"/>
      <c r="E3" s="42" t="s">
        <v>47</v>
      </c>
      <c r="F3" s="42"/>
      <c r="G3" s="41"/>
      <c r="H3" s="41"/>
      <c r="I3" s="41"/>
      <c r="J3" s="23"/>
      <c r="K3" s="23"/>
      <c r="L3" s="23"/>
      <c r="M3" s="23"/>
    </row>
    <row r="4" spans="1:20" ht="44.25" customHeight="1" x14ac:dyDescent="0.25">
      <c r="A4" s="23"/>
      <c r="B4" s="23"/>
      <c r="C4" s="23"/>
      <c r="D4" s="24"/>
      <c r="E4" s="24"/>
      <c r="F4" s="24"/>
      <c r="G4" s="24"/>
      <c r="H4" s="24"/>
      <c r="I4" s="24"/>
      <c r="J4" s="23"/>
      <c r="K4" s="23"/>
      <c r="L4" s="23"/>
      <c r="M4" s="23"/>
    </row>
    <row r="5" spans="1:20" ht="21.75" customHeight="1" x14ac:dyDescent="0.25">
      <c r="A5" s="23"/>
      <c r="B5" s="22" t="s">
        <v>49</v>
      </c>
      <c r="C5" s="21" t="s">
        <v>38</v>
      </c>
      <c r="D5" s="21" t="s">
        <v>40</v>
      </c>
      <c r="E5" s="21" t="s">
        <v>39</v>
      </c>
      <c r="F5" s="21" t="s">
        <v>42</v>
      </c>
      <c r="G5" s="25"/>
      <c r="H5" s="32" t="s">
        <v>43</v>
      </c>
      <c r="I5" s="32" t="s">
        <v>50</v>
      </c>
      <c r="J5" s="23"/>
      <c r="K5" s="23"/>
      <c r="L5" s="23"/>
      <c r="M5" s="23"/>
    </row>
    <row r="6" spans="1:20" x14ac:dyDescent="0.25">
      <c r="A6" s="23"/>
      <c r="B6">
        <v>1</v>
      </c>
      <c r="C6" s="26"/>
      <c r="D6" s="27"/>
      <c r="E6" s="27"/>
      <c r="F6" s="27"/>
      <c r="G6" s="23"/>
      <c r="H6" s="7" t="str">
        <f>IF(LEN(C6)&lt;1," ",C6)</f>
        <v xml:space="preserve"> </v>
      </c>
      <c r="I6" s="33" t="str">
        <f t="shared" ref="I6:I37" si="0">IF(LEN(F6)=9,F6,IF(LEN(C6)&lt;1," ",CONCATENATE(VLOOKUP(LEN(E6),licences,2,FALSE),E6)))</f>
        <v xml:space="preserve"> </v>
      </c>
      <c r="J6" s="23"/>
      <c r="K6" s="23"/>
      <c r="L6" s="23"/>
      <c r="M6" s="23"/>
      <c r="N6" s="18" t="s">
        <v>33</v>
      </c>
      <c r="T6">
        <f>baremes!C3</f>
        <v>217</v>
      </c>
    </row>
    <row r="7" spans="1:20" x14ac:dyDescent="0.25">
      <c r="A7" s="23"/>
      <c r="B7">
        <v>2</v>
      </c>
      <c r="C7" s="26"/>
      <c r="D7" s="27"/>
      <c r="E7" s="27"/>
      <c r="F7" s="27"/>
      <c r="G7" s="23"/>
      <c r="H7" s="7" t="str">
        <f t="shared" ref="H7:H65" si="1">IF(LEN(C7)&lt;1," ",C7)</f>
        <v xml:space="preserve"> </v>
      </c>
      <c r="I7" s="33" t="str">
        <f t="shared" si="0"/>
        <v xml:space="preserve"> </v>
      </c>
      <c r="J7" s="23"/>
      <c r="K7" s="23"/>
      <c r="L7" s="23"/>
      <c r="M7" s="23"/>
      <c r="N7" s="19" t="s">
        <v>35</v>
      </c>
      <c r="O7">
        <v>1</v>
      </c>
      <c r="P7" t="str">
        <f>CONCATENATE("01",$C$2,"000")</f>
        <v>01000</v>
      </c>
      <c r="T7">
        <f>baremes!C4</f>
        <v>236</v>
      </c>
    </row>
    <row r="8" spans="1:20" x14ac:dyDescent="0.25">
      <c r="A8" s="23"/>
      <c r="B8">
        <v>3</v>
      </c>
      <c r="C8" s="26"/>
      <c r="D8" s="27"/>
      <c r="E8" s="27"/>
      <c r="F8" s="27"/>
      <c r="G8" s="23"/>
      <c r="H8" s="7" t="str">
        <f t="shared" si="1"/>
        <v xml:space="preserve"> </v>
      </c>
      <c r="I8" s="33" t="str">
        <f t="shared" si="0"/>
        <v xml:space="preserve"> </v>
      </c>
      <c r="J8" s="23"/>
      <c r="K8" s="23"/>
      <c r="L8" s="23"/>
      <c r="M8" s="23"/>
      <c r="N8" s="19" t="s">
        <v>36</v>
      </c>
      <c r="O8">
        <v>2</v>
      </c>
      <c r="P8" t="str">
        <f>CONCATENATE("01",$C$2,"00")</f>
        <v>0100</v>
      </c>
      <c r="T8">
        <f>baremes!C5</f>
        <v>218</v>
      </c>
    </row>
    <row r="9" spans="1:20" x14ac:dyDescent="0.25">
      <c r="A9" s="23"/>
      <c r="B9">
        <v>4</v>
      </c>
      <c r="C9" s="26"/>
      <c r="D9" s="27"/>
      <c r="E9" s="27"/>
      <c r="F9" s="27"/>
      <c r="G9" s="23"/>
      <c r="H9" s="7" t="str">
        <f t="shared" si="1"/>
        <v xml:space="preserve"> </v>
      </c>
      <c r="I9" s="33" t="str">
        <f t="shared" si="0"/>
        <v xml:space="preserve"> </v>
      </c>
      <c r="J9" s="23"/>
      <c r="K9" s="23"/>
      <c r="L9" s="23"/>
      <c r="M9" s="23"/>
      <c r="N9" s="19" t="s">
        <v>34</v>
      </c>
      <c r="O9">
        <v>3</v>
      </c>
      <c r="P9" t="str">
        <f>CONCATENATE("01",$C$2,"0")</f>
        <v>010</v>
      </c>
      <c r="T9">
        <f>baremes!C6</f>
        <v>782</v>
      </c>
    </row>
    <row r="10" spans="1:20" x14ac:dyDescent="0.25">
      <c r="A10" s="23"/>
      <c r="B10">
        <v>5</v>
      </c>
      <c r="C10" s="26"/>
      <c r="D10" s="27"/>
      <c r="E10" s="27"/>
      <c r="F10" s="27"/>
      <c r="G10" s="23"/>
      <c r="H10" s="7" t="str">
        <f t="shared" si="1"/>
        <v xml:space="preserve"> </v>
      </c>
      <c r="I10" s="33" t="str">
        <f t="shared" si="0"/>
        <v xml:space="preserve"> </v>
      </c>
      <c r="J10" s="23"/>
      <c r="K10" s="23"/>
      <c r="L10" s="23"/>
      <c r="M10" s="23"/>
      <c r="N10" s="19" t="s">
        <v>41</v>
      </c>
      <c r="T10">
        <f>baremes!C7</f>
        <v>241</v>
      </c>
    </row>
    <row r="11" spans="1:20" x14ac:dyDescent="0.25">
      <c r="A11" s="23"/>
      <c r="B11">
        <v>6</v>
      </c>
      <c r="C11" s="26"/>
      <c r="D11" s="27"/>
      <c r="E11" s="27"/>
      <c r="F11" s="27"/>
      <c r="G11" s="23"/>
      <c r="H11" s="7" t="str">
        <f t="shared" si="1"/>
        <v xml:space="preserve"> </v>
      </c>
      <c r="I11" s="33" t="str">
        <f t="shared" si="0"/>
        <v xml:space="preserve"> </v>
      </c>
      <c r="J11" s="23"/>
      <c r="K11" s="23"/>
      <c r="L11" s="23"/>
      <c r="M11" s="23"/>
      <c r="N11" s="19" t="s">
        <v>37</v>
      </c>
      <c r="T11">
        <f>baremes!C8</f>
        <v>135</v>
      </c>
    </row>
    <row r="12" spans="1:20" x14ac:dyDescent="0.25">
      <c r="A12" s="23"/>
      <c r="B12">
        <v>7</v>
      </c>
      <c r="C12" s="26"/>
      <c r="D12" s="27"/>
      <c r="E12" s="27"/>
      <c r="F12" s="27"/>
      <c r="G12" s="23"/>
      <c r="H12" s="7" t="str">
        <f t="shared" si="1"/>
        <v xml:space="preserve"> </v>
      </c>
      <c r="I12" s="33" t="str">
        <f t="shared" si="0"/>
        <v xml:space="preserve"> </v>
      </c>
      <c r="J12" s="23"/>
      <c r="K12" s="23"/>
      <c r="L12" s="23"/>
      <c r="M12" s="23"/>
      <c r="N12" s="20"/>
      <c r="T12">
        <f>baremes!C9</f>
        <v>207</v>
      </c>
    </row>
    <row r="13" spans="1:20" x14ac:dyDescent="0.25">
      <c r="A13" s="23"/>
      <c r="B13">
        <v>8</v>
      </c>
      <c r="C13" s="26"/>
      <c r="D13" s="27"/>
      <c r="E13" s="27"/>
      <c r="F13" s="27"/>
      <c r="G13" s="23"/>
      <c r="H13" s="7" t="str">
        <f t="shared" si="1"/>
        <v xml:space="preserve"> </v>
      </c>
      <c r="I13" s="33" t="str">
        <f t="shared" si="0"/>
        <v xml:space="preserve"> </v>
      </c>
      <c r="J13" s="23"/>
      <c r="K13" s="23"/>
      <c r="L13" s="23"/>
      <c r="M13" s="23"/>
      <c r="T13">
        <f>baremes!C10</f>
        <v>133</v>
      </c>
    </row>
    <row r="14" spans="1:20" x14ac:dyDescent="0.25">
      <c r="A14" s="23"/>
      <c r="B14">
        <v>9</v>
      </c>
      <c r="C14" s="26"/>
      <c r="D14" s="27"/>
      <c r="E14" s="27"/>
      <c r="F14" s="27"/>
      <c r="G14" s="23"/>
      <c r="H14" s="7" t="str">
        <f t="shared" si="1"/>
        <v xml:space="preserve"> </v>
      </c>
      <c r="I14" s="33" t="str">
        <f t="shared" si="0"/>
        <v xml:space="preserve"> </v>
      </c>
      <c r="J14" s="23"/>
      <c r="K14" s="23"/>
      <c r="L14" s="23"/>
      <c r="M14" s="23"/>
      <c r="T14">
        <f>baremes!C11</f>
        <v>226</v>
      </c>
    </row>
    <row r="15" spans="1:20" x14ac:dyDescent="0.25">
      <c r="A15" s="23"/>
      <c r="B15">
        <v>10</v>
      </c>
      <c r="C15" s="26"/>
      <c r="D15" s="27"/>
      <c r="E15" s="27"/>
      <c r="F15" s="27"/>
      <c r="G15" s="23"/>
      <c r="H15" s="7" t="str">
        <f t="shared" si="1"/>
        <v xml:space="preserve"> </v>
      </c>
      <c r="I15" s="33" t="str">
        <f t="shared" si="0"/>
        <v xml:space="preserve"> </v>
      </c>
      <c r="J15" s="23"/>
      <c r="K15" s="23"/>
      <c r="L15" s="23"/>
      <c r="M15" s="23"/>
      <c r="T15" t="str">
        <f>baremes!C12</f>
        <v>061</v>
      </c>
    </row>
    <row r="16" spans="1:20" x14ac:dyDescent="0.25">
      <c r="A16" s="23"/>
      <c r="B16">
        <v>11</v>
      </c>
      <c r="C16" s="26"/>
      <c r="D16" s="27"/>
      <c r="E16" s="27"/>
      <c r="F16" s="27"/>
      <c r="G16" s="23"/>
      <c r="H16" s="7" t="str">
        <f t="shared" si="1"/>
        <v xml:space="preserve"> </v>
      </c>
      <c r="I16" s="33" t="str">
        <f t="shared" si="0"/>
        <v xml:space="preserve"> </v>
      </c>
      <c r="J16" s="23"/>
      <c r="K16" s="23"/>
      <c r="L16" s="23"/>
      <c r="M16" s="23"/>
      <c r="T16">
        <f>baremes!C13</f>
        <v>132</v>
      </c>
    </row>
    <row r="17" spans="1:20" x14ac:dyDescent="0.25">
      <c r="A17" s="23"/>
      <c r="B17">
        <v>12</v>
      </c>
      <c r="C17" s="26"/>
      <c r="D17" s="27"/>
      <c r="E17" s="27"/>
      <c r="F17" s="27"/>
      <c r="G17" s="23"/>
      <c r="H17" s="7" t="str">
        <f t="shared" si="1"/>
        <v xml:space="preserve"> </v>
      </c>
      <c r="I17" s="33" t="str">
        <f t="shared" si="0"/>
        <v xml:space="preserve"> </v>
      </c>
      <c r="J17" s="23"/>
      <c r="K17" s="23"/>
      <c r="L17" s="23"/>
      <c r="M17" s="23"/>
      <c r="T17">
        <f>baremes!C14</f>
        <v>205</v>
      </c>
    </row>
    <row r="18" spans="1:20" x14ac:dyDescent="0.25">
      <c r="A18" s="23"/>
      <c r="B18">
        <v>13</v>
      </c>
      <c r="C18" s="26"/>
      <c r="D18" s="27"/>
      <c r="E18" s="27"/>
      <c r="F18" s="27"/>
      <c r="G18" s="23"/>
      <c r="H18" s="7" t="str">
        <f t="shared" si="1"/>
        <v xml:space="preserve"> </v>
      </c>
      <c r="I18" s="33" t="str">
        <f t="shared" si="0"/>
        <v xml:space="preserve"> </v>
      </c>
      <c r="J18" s="23"/>
      <c r="K18" s="23"/>
      <c r="L18" s="23"/>
      <c r="M18" s="23"/>
      <c r="T18">
        <f>baremes!C14</f>
        <v>205</v>
      </c>
    </row>
    <row r="19" spans="1:20" x14ac:dyDescent="0.25">
      <c r="A19" s="23"/>
      <c r="B19">
        <v>14</v>
      </c>
      <c r="C19" s="26"/>
      <c r="D19" s="27"/>
      <c r="E19" s="27"/>
      <c r="F19" s="27"/>
      <c r="G19" s="23"/>
      <c r="H19" s="7" t="str">
        <f t="shared" si="1"/>
        <v xml:space="preserve"> </v>
      </c>
      <c r="I19" s="33" t="str">
        <f t="shared" si="0"/>
        <v xml:space="preserve"> </v>
      </c>
      <c r="J19" s="23"/>
      <c r="K19" s="23"/>
      <c r="L19" s="23"/>
      <c r="M19" s="23"/>
    </row>
    <row r="20" spans="1:20" x14ac:dyDescent="0.25">
      <c r="A20" s="23"/>
      <c r="B20">
        <v>15</v>
      </c>
      <c r="C20" s="26"/>
      <c r="D20" s="27"/>
      <c r="E20" s="27"/>
      <c r="F20" s="27"/>
      <c r="G20" s="23"/>
      <c r="H20" s="7" t="str">
        <f t="shared" si="1"/>
        <v xml:space="preserve"> </v>
      </c>
      <c r="I20" s="33" t="str">
        <f t="shared" si="0"/>
        <v xml:space="preserve"> </v>
      </c>
      <c r="J20" s="23"/>
      <c r="K20" s="23"/>
      <c r="L20" s="23"/>
      <c r="M20" s="23"/>
    </row>
    <row r="21" spans="1:20" x14ac:dyDescent="0.25">
      <c r="A21" s="23"/>
      <c r="B21">
        <v>16</v>
      </c>
      <c r="C21" s="26"/>
      <c r="D21" s="27"/>
      <c r="E21" s="27"/>
      <c r="F21" s="27"/>
      <c r="G21" s="23"/>
      <c r="H21" s="7" t="str">
        <f t="shared" si="1"/>
        <v xml:space="preserve"> </v>
      </c>
      <c r="I21" s="33" t="str">
        <f t="shared" si="0"/>
        <v xml:space="preserve"> </v>
      </c>
      <c r="J21" s="23"/>
      <c r="K21" s="23"/>
      <c r="L21" s="23"/>
      <c r="M21" s="23"/>
    </row>
    <row r="22" spans="1:20" x14ac:dyDescent="0.25">
      <c r="A22" s="23"/>
      <c r="B22">
        <v>17</v>
      </c>
      <c r="C22" s="26"/>
      <c r="D22" s="27"/>
      <c r="E22" s="27"/>
      <c r="F22" s="27"/>
      <c r="G22" s="23"/>
      <c r="H22" s="7" t="str">
        <f t="shared" si="1"/>
        <v xml:space="preserve"> </v>
      </c>
      <c r="I22" s="33" t="str">
        <f t="shared" si="0"/>
        <v xml:space="preserve"> </v>
      </c>
      <c r="J22" s="23"/>
      <c r="K22" s="23"/>
      <c r="L22" s="23"/>
      <c r="M22" s="23"/>
    </row>
    <row r="23" spans="1:20" x14ac:dyDescent="0.25">
      <c r="A23" s="23"/>
      <c r="B23">
        <v>18</v>
      </c>
      <c r="C23" s="26"/>
      <c r="D23" s="27"/>
      <c r="E23" s="27"/>
      <c r="F23" s="27"/>
      <c r="G23" s="23"/>
      <c r="H23" s="7" t="str">
        <f t="shared" si="1"/>
        <v xml:space="preserve"> </v>
      </c>
      <c r="I23" s="33" t="str">
        <f t="shared" si="0"/>
        <v xml:space="preserve"> </v>
      </c>
      <c r="J23" s="23"/>
      <c r="K23" s="23"/>
      <c r="L23" s="23"/>
      <c r="M23" s="23"/>
    </row>
    <row r="24" spans="1:20" x14ac:dyDescent="0.25">
      <c r="A24" s="23"/>
      <c r="B24">
        <v>19</v>
      </c>
      <c r="C24" s="26"/>
      <c r="D24" s="27"/>
      <c r="E24" s="27"/>
      <c r="F24" s="27"/>
      <c r="G24" s="23"/>
      <c r="H24" s="7" t="str">
        <f t="shared" si="1"/>
        <v xml:space="preserve"> </v>
      </c>
      <c r="I24" s="33" t="str">
        <f t="shared" si="0"/>
        <v xml:space="preserve"> </v>
      </c>
      <c r="J24" s="23"/>
      <c r="K24" s="23"/>
      <c r="L24" s="23"/>
      <c r="M24" s="23"/>
    </row>
    <row r="25" spans="1:20" x14ac:dyDescent="0.25">
      <c r="A25" s="23"/>
      <c r="B25">
        <v>20</v>
      </c>
      <c r="C25" s="26"/>
      <c r="D25" s="27"/>
      <c r="E25" s="27"/>
      <c r="F25" s="27"/>
      <c r="G25" s="23"/>
      <c r="H25" s="7" t="str">
        <f t="shared" si="1"/>
        <v xml:space="preserve"> </v>
      </c>
      <c r="I25" s="33" t="str">
        <f t="shared" si="0"/>
        <v xml:space="preserve"> </v>
      </c>
      <c r="J25" s="23"/>
      <c r="K25" s="23"/>
      <c r="L25" s="23"/>
      <c r="M25" s="23"/>
    </row>
    <row r="26" spans="1:20" x14ac:dyDescent="0.25">
      <c r="A26" s="23"/>
      <c r="B26">
        <v>21</v>
      </c>
      <c r="C26" s="26"/>
      <c r="D26" s="27"/>
      <c r="E26" s="27"/>
      <c r="F26" s="27"/>
      <c r="G26" s="23"/>
      <c r="H26" s="7" t="str">
        <f t="shared" si="1"/>
        <v xml:space="preserve"> </v>
      </c>
      <c r="I26" s="33" t="str">
        <f t="shared" si="0"/>
        <v xml:space="preserve"> </v>
      </c>
      <c r="J26" s="23"/>
      <c r="K26" s="23"/>
      <c r="L26" s="23"/>
      <c r="M26" s="23"/>
    </row>
    <row r="27" spans="1:20" x14ac:dyDescent="0.25">
      <c r="A27" s="23"/>
      <c r="B27">
        <v>22</v>
      </c>
      <c r="C27" s="26"/>
      <c r="D27" s="27"/>
      <c r="E27" s="27"/>
      <c r="F27" s="27"/>
      <c r="G27" s="23"/>
      <c r="H27" s="7" t="str">
        <f t="shared" si="1"/>
        <v xml:space="preserve"> </v>
      </c>
      <c r="I27" s="33" t="str">
        <f t="shared" si="0"/>
        <v xml:space="preserve"> </v>
      </c>
      <c r="J27" s="23"/>
      <c r="K27" s="23"/>
      <c r="L27" s="23"/>
      <c r="M27" s="23"/>
    </row>
    <row r="28" spans="1:20" x14ac:dyDescent="0.25">
      <c r="A28" s="23"/>
      <c r="B28">
        <v>23</v>
      </c>
      <c r="C28" s="26"/>
      <c r="D28" s="27"/>
      <c r="E28" s="27"/>
      <c r="F28" s="27"/>
      <c r="G28" s="23"/>
      <c r="H28" s="7" t="str">
        <f t="shared" si="1"/>
        <v xml:space="preserve"> </v>
      </c>
      <c r="I28" s="33" t="str">
        <f t="shared" si="0"/>
        <v xml:space="preserve"> </v>
      </c>
      <c r="J28" s="23"/>
      <c r="K28" s="23"/>
      <c r="L28" s="23"/>
      <c r="M28" s="23"/>
    </row>
    <row r="29" spans="1:20" x14ac:dyDescent="0.25">
      <c r="A29" s="23"/>
      <c r="B29">
        <v>24</v>
      </c>
      <c r="C29" s="26"/>
      <c r="D29" s="27"/>
      <c r="E29" s="27"/>
      <c r="F29" s="27"/>
      <c r="G29" s="23"/>
      <c r="H29" s="7" t="str">
        <f t="shared" si="1"/>
        <v xml:space="preserve"> </v>
      </c>
      <c r="I29" s="33" t="str">
        <f t="shared" si="0"/>
        <v xml:space="preserve"> </v>
      </c>
      <c r="J29" s="23"/>
      <c r="K29" s="23"/>
      <c r="L29" s="23"/>
      <c r="M29" s="23"/>
    </row>
    <row r="30" spans="1:20" x14ac:dyDescent="0.25">
      <c r="A30" s="23"/>
      <c r="B30">
        <v>25</v>
      </c>
      <c r="C30" s="26"/>
      <c r="D30" s="27"/>
      <c r="E30" s="27"/>
      <c r="F30" s="27"/>
      <c r="G30" s="23"/>
      <c r="H30" s="7" t="str">
        <f t="shared" si="1"/>
        <v xml:space="preserve"> </v>
      </c>
      <c r="I30" s="33" t="str">
        <f t="shared" si="0"/>
        <v xml:space="preserve"> </v>
      </c>
      <c r="J30" s="23"/>
      <c r="K30" s="23"/>
      <c r="L30" s="23"/>
      <c r="M30" s="23"/>
    </row>
    <row r="31" spans="1:20" x14ac:dyDescent="0.25">
      <c r="A31" s="23"/>
      <c r="B31">
        <v>26</v>
      </c>
      <c r="C31" s="26"/>
      <c r="D31" s="27"/>
      <c r="E31" s="27"/>
      <c r="F31" s="27"/>
      <c r="G31" s="23"/>
      <c r="H31" s="7" t="str">
        <f t="shared" si="1"/>
        <v xml:space="preserve"> </v>
      </c>
      <c r="I31" s="33" t="str">
        <f t="shared" si="0"/>
        <v xml:space="preserve"> </v>
      </c>
      <c r="J31" s="23"/>
      <c r="K31" s="23"/>
      <c r="L31" s="23"/>
      <c r="M31" s="23"/>
    </row>
    <row r="32" spans="1:20" x14ac:dyDescent="0.25">
      <c r="A32" s="23"/>
      <c r="B32">
        <v>27</v>
      </c>
      <c r="C32" s="26"/>
      <c r="D32" s="27"/>
      <c r="E32" s="27"/>
      <c r="F32" s="27"/>
      <c r="G32" s="23"/>
      <c r="H32" s="7" t="str">
        <f t="shared" si="1"/>
        <v xml:space="preserve"> </v>
      </c>
      <c r="I32" s="33" t="str">
        <f t="shared" si="0"/>
        <v xml:space="preserve"> </v>
      </c>
      <c r="J32" s="23"/>
      <c r="K32" s="23"/>
      <c r="L32" s="23"/>
      <c r="M32" s="23"/>
    </row>
    <row r="33" spans="1:13" x14ac:dyDescent="0.25">
      <c r="A33" s="23"/>
      <c r="B33">
        <v>28</v>
      </c>
      <c r="C33" s="26"/>
      <c r="D33" s="27"/>
      <c r="E33" s="27"/>
      <c r="F33" s="27"/>
      <c r="G33" s="23"/>
      <c r="H33" s="7" t="str">
        <f t="shared" si="1"/>
        <v xml:space="preserve"> </v>
      </c>
      <c r="I33" s="33" t="str">
        <f t="shared" si="0"/>
        <v xml:space="preserve"> </v>
      </c>
      <c r="J33" s="23"/>
      <c r="K33" s="23"/>
      <c r="L33" s="23"/>
      <c r="M33" s="23"/>
    </row>
    <row r="34" spans="1:13" x14ac:dyDescent="0.25">
      <c r="A34" s="23"/>
      <c r="B34">
        <v>29</v>
      </c>
      <c r="C34" s="26"/>
      <c r="D34" s="27"/>
      <c r="E34" s="27"/>
      <c r="F34" s="27"/>
      <c r="G34" s="23"/>
      <c r="H34" s="7" t="str">
        <f t="shared" si="1"/>
        <v xml:space="preserve"> </v>
      </c>
      <c r="I34" s="33" t="str">
        <f t="shared" si="0"/>
        <v xml:space="preserve"> </v>
      </c>
      <c r="J34" s="23"/>
      <c r="K34" s="23"/>
      <c r="L34" s="23"/>
      <c r="M34" s="23"/>
    </row>
    <row r="35" spans="1:13" x14ac:dyDescent="0.25">
      <c r="A35" s="23"/>
      <c r="B35">
        <v>30</v>
      </c>
      <c r="C35" s="26"/>
      <c r="D35" s="27"/>
      <c r="E35" s="27"/>
      <c r="F35" s="27"/>
      <c r="G35" s="23"/>
      <c r="H35" s="7" t="str">
        <f t="shared" si="1"/>
        <v xml:space="preserve"> </v>
      </c>
      <c r="I35" s="33" t="str">
        <f t="shared" si="0"/>
        <v xml:space="preserve"> </v>
      </c>
      <c r="J35" s="23"/>
      <c r="K35" s="23"/>
      <c r="L35" s="23"/>
      <c r="M35" s="23"/>
    </row>
    <row r="36" spans="1:13" x14ac:dyDescent="0.25">
      <c r="A36" s="23"/>
      <c r="B36">
        <v>31</v>
      </c>
      <c r="C36" s="26"/>
      <c r="D36" s="27"/>
      <c r="E36" s="27"/>
      <c r="F36" s="27"/>
      <c r="G36" s="23"/>
      <c r="H36" s="7" t="str">
        <f t="shared" si="1"/>
        <v xml:space="preserve"> </v>
      </c>
      <c r="I36" s="33" t="str">
        <f t="shared" si="0"/>
        <v xml:space="preserve"> </v>
      </c>
      <c r="J36" s="23"/>
      <c r="K36" s="23"/>
      <c r="L36" s="23"/>
      <c r="M36" s="23"/>
    </row>
    <row r="37" spans="1:13" x14ac:dyDescent="0.25">
      <c r="A37" s="23"/>
      <c r="B37">
        <v>32</v>
      </c>
      <c r="C37" s="26"/>
      <c r="D37" s="27"/>
      <c r="E37" s="27"/>
      <c r="F37" s="27"/>
      <c r="G37" s="23"/>
      <c r="H37" s="7" t="str">
        <f t="shared" si="1"/>
        <v xml:space="preserve"> </v>
      </c>
      <c r="I37" s="33" t="str">
        <f t="shared" si="0"/>
        <v xml:space="preserve"> </v>
      </c>
      <c r="J37" s="23"/>
      <c r="K37" s="23"/>
      <c r="L37" s="23"/>
      <c r="M37" s="23"/>
    </row>
    <row r="38" spans="1:13" x14ac:dyDescent="0.25">
      <c r="A38" s="23"/>
      <c r="B38">
        <v>33</v>
      </c>
      <c r="C38" s="26"/>
      <c r="D38" s="27"/>
      <c r="E38" s="27"/>
      <c r="F38" s="27"/>
      <c r="G38" s="23"/>
      <c r="H38" s="7" t="str">
        <f t="shared" si="1"/>
        <v xml:space="preserve"> </v>
      </c>
      <c r="I38" s="33" t="str">
        <f t="shared" ref="I38:I65" si="2">IF(LEN(F38)=9,F38,IF(LEN(C38)&lt;1," ",CONCATENATE(VLOOKUP(LEN(E38),licences,2,FALSE),E38)))</f>
        <v xml:space="preserve"> </v>
      </c>
      <c r="J38" s="23"/>
      <c r="K38" s="23"/>
      <c r="L38" s="23"/>
      <c r="M38" s="23"/>
    </row>
    <row r="39" spans="1:13" x14ac:dyDescent="0.25">
      <c r="A39" s="23"/>
      <c r="B39">
        <v>34</v>
      </c>
      <c r="C39" s="26"/>
      <c r="D39" s="27"/>
      <c r="E39" s="27"/>
      <c r="F39" s="27"/>
      <c r="G39" s="23"/>
      <c r="H39" s="7" t="str">
        <f t="shared" si="1"/>
        <v xml:space="preserve"> </v>
      </c>
      <c r="I39" s="33" t="str">
        <f t="shared" si="2"/>
        <v xml:space="preserve"> </v>
      </c>
      <c r="J39" s="23"/>
      <c r="K39" s="23"/>
      <c r="L39" s="23"/>
      <c r="M39" s="23"/>
    </row>
    <row r="40" spans="1:13" x14ac:dyDescent="0.25">
      <c r="A40" s="23"/>
      <c r="B40">
        <v>35</v>
      </c>
      <c r="C40" s="26"/>
      <c r="D40" s="27"/>
      <c r="E40" s="27"/>
      <c r="F40" s="27"/>
      <c r="G40" s="23"/>
      <c r="H40" s="7" t="str">
        <f t="shared" si="1"/>
        <v xml:space="preserve"> </v>
      </c>
      <c r="I40" s="33" t="str">
        <f t="shared" si="2"/>
        <v xml:space="preserve"> </v>
      </c>
      <c r="J40" s="23"/>
      <c r="K40" s="23"/>
      <c r="L40" s="23"/>
      <c r="M40" s="23"/>
    </row>
    <row r="41" spans="1:13" x14ac:dyDescent="0.25">
      <c r="A41" s="23"/>
      <c r="B41">
        <v>36</v>
      </c>
      <c r="C41" s="26"/>
      <c r="D41" s="27"/>
      <c r="E41" s="27"/>
      <c r="F41" s="27"/>
      <c r="G41" s="23"/>
      <c r="H41" s="7" t="str">
        <f t="shared" si="1"/>
        <v xml:space="preserve"> </v>
      </c>
      <c r="I41" s="33" t="str">
        <f t="shared" si="2"/>
        <v xml:space="preserve"> </v>
      </c>
      <c r="J41" s="23"/>
      <c r="K41" s="23"/>
      <c r="L41" s="23"/>
      <c r="M41" s="23"/>
    </row>
    <row r="42" spans="1:13" x14ac:dyDescent="0.25">
      <c r="A42" s="23"/>
      <c r="B42">
        <v>37</v>
      </c>
      <c r="C42" s="26"/>
      <c r="D42" s="27"/>
      <c r="E42" s="27"/>
      <c r="F42" s="27"/>
      <c r="G42" s="23"/>
      <c r="H42" s="7" t="str">
        <f t="shared" si="1"/>
        <v xml:space="preserve"> </v>
      </c>
      <c r="I42" s="33" t="str">
        <f t="shared" si="2"/>
        <v xml:space="preserve"> </v>
      </c>
      <c r="J42" s="23"/>
      <c r="K42" s="23"/>
      <c r="L42" s="23"/>
      <c r="M42" s="23"/>
    </row>
    <row r="43" spans="1:13" x14ac:dyDescent="0.25">
      <c r="A43" s="23"/>
      <c r="B43">
        <v>38</v>
      </c>
      <c r="C43" s="26"/>
      <c r="D43" s="27"/>
      <c r="E43" s="27"/>
      <c r="F43" s="27"/>
      <c r="G43" s="23"/>
      <c r="H43" s="7" t="str">
        <f t="shared" si="1"/>
        <v xml:space="preserve"> </v>
      </c>
      <c r="I43" s="33" t="str">
        <f t="shared" si="2"/>
        <v xml:space="preserve"> </v>
      </c>
      <c r="J43" s="23"/>
      <c r="K43" s="23"/>
      <c r="L43" s="23"/>
      <c r="M43" s="23"/>
    </row>
    <row r="44" spans="1:13" x14ac:dyDescent="0.25">
      <c r="A44" s="23"/>
      <c r="B44">
        <v>39</v>
      </c>
      <c r="C44" s="26"/>
      <c r="D44" s="27"/>
      <c r="E44" s="27"/>
      <c r="F44" s="27"/>
      <c r="G44" s="23"/>
      <c r="H44" s="7" t="str">
        <f t="shared" si="1"/>
        <v xml:space="preserve"> </v>
      </c>
      <c r="I44" s="33" t="str">
        <f t="shared" si="2"/>
        <v xml:space="preserve"> </v>
      </c>
      <c r="J44" s="23"/>
      <c r="K44" s="23"/>
      <c r="L44" s="23"/>
      <c r="M44" s="23"/>
    </row>
    <row r="45" spans="1:13" x14ac:dyDescent="0.25">
      <c r="A45" s="23"/>
      <c r="B45">
        <v>40</v>
      </c>
      <c r="C45" s="26"/>
      <c r="D45" s="27"/>
      <c r="E45" s="27"/>
      <c r="F45" s="27"/>
      <c r="G45" s="23"/>
      <c r="H45" s="7" t="str">
        <f t="shared" si="1"/>
        <v xml:space="preserve"> </v>
      </c>
      <c r="I45" s="33" t="str">
        <f t="shared" si="2"/>
        <v xml:space="preserve"> </v>
      </c>
      <c r="J45" s="23"/>
      <c r="K45" s="23"/>
      <c r="L45" s="23"/>
      <c r="M45" s="23"/>
    </row>
    <row r="46" spans="1:13" x14ac:dyDescent="0.25">
      <c r="A46" s="23"/>
      <c r="B46">
        <v>41</v>
      </c>
      <c r="C46" s="26"/>
      <c r="D46" s="27"/>
      <c r="E46" s="27"/>
      <c r="F46" s="27"/>
      <c r="G46" s="23"/>
      <c r="H46" s="7" t="str">
        <f t="shared" si="1"/>
        <v xml:space="preserve"> </v>
      </c>
      <c r="I46" s="33" t="str">
        <f t="shared" si="2"/>
        <v xml:space="preserve"> </v>
      </c>
      <c r="J46" s="23"/>
      <c r="K46" s="23"/>
      <c r="L46" s="23"/>
      <c r="M46" s="23"/>
    </row>
    <row r="47" spans="1:13" x14ac:dyDescent="0.25">
      <c r="A47" s="23"/>
      <c r="B47">
        <v>42</v>
      </c>
      <c r="C47" s="26"/>
      <c r="D47" s="27"/>
      <c r="E47" s="27"/>
      <c r="F47" s="27"/>
      <c r="G47" s="23"/>
      <c r="H47" s="7" t="str">
        <f t="shared" si="1"/>
        <v xml:space="preserve"> </v>
      </c>
      <c r="I47" s="33" t="str">
        <f t="shared" si="2"/>
        <v xml:space="preserve"> </v>
      </c>
      <c r="J47" s="23"/>
      <c r="K47" s="23"/>
      <c r="L47" s="23"/>
      <c r="M47" s="23"/>
    </row>
    <row r="48" spans="1:13" x14ac:dyDescent="0.25">
      <c r="A48" s="23"/>
      <c r="B48">
        <v>43</v>
      </c>
      <c r="C48" s="26"/>
      <c r="D48" s="27"/>
      <c r="E48" s="27"/>
      <c r="F48" s="27"/>
      <c r="G48" s="23"/>
      <c r="H48" s="7" t="str">
        <f t="shared" si="1"/>
        <v xml:space="preserve"> </v>
      </c>
      <c r="I48" s="33" t="str">
        <f t="shared" si="2"/>
        <v xml:space="preserve"> </v>
      </c>
      <c r="J48" s="23"/>
      <c r="K48" s="23"/>
      <c r="L48" s="23"/>
      <c r="M48" s="23"/>
    </row>
    <row r="49" spans="1:13" x14ac:dyDescent="0.25">
      <c r="A49" s="23"/>
      <c r="B49">
        <v>44</v>
      </c>
      <c r="C49" s="26"/>
      <c r="D49" s="27"/>
      <c r="E49" s="27"/>
      <c r="F49" s="27"/>
      <c r="G49" s="23"/>
      <c r="H49" s="7" t="str">
        <f t="shared" si="1"/>
        <v xml:space="preserve"> </v>
      </c>
      <c r="I49" s="33" t="str">
        <f t="shared" si="2"/>
        <v xml:space="preserve"> </v>
      </c>
      <c r="J49" s="23"/>
      <c r="K49" s="23"/>
      <c r="L49" s="23"/>
      <c r="M49" s="23"/>
    </row>
    <row r="50" spans="1:13" x14ac:dyDescent="0.25">
      <c r="A50" s="23"/>
      <c r="B50">
        <v>45</v>
      </c>
      <c r="C50" s="26"/>
      <c r="D50" s="27"/>
      <c r="E50" s="27"/>
      <c r="F50" s="27"/>
      <c r="G50" s="23"/>
      <c r="H50" s="7" t="str">
        <f t="shared" si="1"/>
        <v xml:space="preserve"> </v>
      </c>
      <c r="I50" s="33" t="str">
        <f t="shared" si="2"/>
        <v xml:space="preserve"> </v>
      </c>
      <c r="J50" s="23"/>
      <c r="K50" s="23"/>
      <c r="L50" s="23"/>
      <c r="M50" s="23"/>
    </row>
    <row r="51" spans="1:13" x14ac:dyDescent="0.25">
      <c r="A51" s="23"/>
      <c r="B51">
        <v>46</v>
      </c>
      <c r="C51" s="26"/>
      <c r="D51" s="27"/>
      <c r="E51" s="27"/>
      <c r="F51" s="27"/>
      <c r="G51" s="23"/>
      <c r="H51" s="7" t="str">
        <f t="shared" si="1"/>
        <v xml:space="preserve"> </v>
      </c>
      <c r="I51" s="33" t="str">
        <f t="shared" si="2"/>
        <v xml:space="preserve"> </v>
      </c>
      <c r="J51" s="23"/>
      <c r="K51" s="23"/>
      <c r="L51" s="23"/>
      <c r="M51" s="23"/>
    </row>
    <row r="52" spans="1:13" x14ac:dyDescent="0.25">
      <c r="A52" s="23"/>
      <c r="B52">
        <v>47</v>
      </c>
      <c r="C52" s="26"/>
      <c r="D52" s="27"/>
      <c r="E52" s="27"/>
      <c r="F52" s="27"/>
      <c r="G52" s="23"/>
      <c r="H52" s="7" t="str">
        <f t="shared" si="1"/>
        <v xml:space="preserve"> </v>
      </c>
      <c r="I52" s="33" t="str">
        <f t="shared" si="2"/>
        <v xml:space="preserve"> </v>
      </c>
      <c r="J52" s="23"/>
      <c r="K52" s="23"/>
      <c r="L52" s="23"/>
      <c r="M52" s="23"/>
    </row>
    <row r="53" spans="1:13" x14ac:dyDescent="0.25">
      <c r="A53" s="23"/>
      <c r="B53">
        <v>48</v>
      </c>
      <c r="C53" s="26"/>
      <c r="D53" s="27"/>
      <c r="E53" s="27"/>
      <c r="F53" s="27"/>
      <c r="G53" s="23"/>
      <c r="H53" s="7" t="str">
        <f t="shared" si="1"/>
        <v xml:space="preserve"> </v>
      </c>
      <c r="I53" s="33" t="str">
        <f t="shared" si="2"/>
        <v xml:space="preserve"> </v>
      </c>
      <c r="J53" s="23"/>
      <c r="K53" s="23"/>
      <c r="L53" s="23"/>
      <c r="M53" s="23"/>
    </row>
    <row r="54" spans="1:13" x14ac:dyDescent="0.25">
      <c r="A54" s="23"/>
      <c r="B54">
        <v>49</v>
      </c>
      <c r="C54" s="26"/>
      <c r="D54" s="27"/>
      <c r="E54" s="27"/>
      <c r="F54" s="27"/>
      <c r="G54" s="23"/>
      <c r="H54" s="7" t="str">
        <f t="shared" si="1"/>
        <v xml:space="preserve"> </v>
      </c>
      <c r="I54" s="33" t="str">
        <f t="shared" si="2"/>
        <v xml:space="preserve"> </v>
      </c>
      <c r="J54" s="23"/>
      <c r="K54" s="23"/>
      <c r="L54" s="23"/>
      <c r="M54" s="23"/>
    </row>
    <row r="55" spans="1:13" x14ac:dyDescent="0.25">
      <c r="A55" s="23"/>
      <c r="B55">
        <v>50</v>
      </c>
      <c r="C55" s="26"/>
      <c r="D55" s="27"/>
      <c r="E55" s="27"/>
      <c r="F55" s="27"/>
      <c r="G55" s="23"/>
      <c r="H55" s="7" t="str">
        <f t="shared" si="1"/>
        <v xml:space="preserve"> </v>
      </c>
      <c r="I55" s="33" t="str">
        <f t="shared" si="2"/>
        <v xml:space="preserve"> </v>
      </c>
      <c r="J55" s="23"/>
      <c r="K55" s="23"/>
      <c r="L55" s="23"/>
      <c r="M55" s="23"/>
    </row>
    <row r="56" spans="1:13" x14ac:dyDescent="0.25">
      <c r="A56" s="23"/>
      <c r="B56">
        <v>51</v>
      </c>
      <c r="C56" s="26"/>
      <c r="D56" s="27"/>
      <c r="E56" s="27"/>
      <c r="F56" s="27"/>
      <c r="G56" s="23"/>
      <c r="H56" s="7" t="str">
        <f t="shared" si="1"/>
        <v xml:space="preserve"> </v>
      </c>
      <c r="I56" s="33" t="str">
        <f t="shared" si="2"/>
        <v xml:space="preserve"> </v>
      </c>
      <c r="J56" s="23"/>
      <c r="K56" s="23"/>
      <c r="L56" s="23"/>
      <c r="M56" s="23"/>
    </row>
    <row r="57" spans="1:13" x14ac:dyDescent="0.25">
      <c r="A57" s="23"/>
      <c r="B57">
        <v>52</v>
      </c>
      <c r="C57" s="26"/>
      <c r="D57" s="27"/>
      <c r="E57" s="27"/>
      <c r="F57" s="27"/>
      <c r="G57" s="23"/>
      <c r="H57" s="7" t="str">
        <f t="shared" si="1"/>
        <v xml:space="preserve"> </v>
      </c>
      <c r="I57" s="33" t="str">
        <f t="shared" si="2"/>
        <v xml:space="preserve"> </v>
      </c>
      <c r="J57" s="23"/>
      <c r="K57" s="23"/>
      <c r="L57" s="23"/>
      <c r="M57" s="23"/>
    </row>
    <row r="58" spans="1:13" x14ac:dyDescent="0.25">
      <c r="A58" s="23"/>
      <c r="B58">
        <v>53</v>
      </c>
      <c r="C58" s="26"/>
      <c r="D58" s="27"/>
      <c r="E58" s="27"/>
      <c r="F58" s="27"/>
      <c r="G58" s="23"/>
      <c r="H58" s="7" t="str">
        <f t="shared" si="1"/>
        <v xml:space="preserve"> </v>
      </c>
      <c r="I58" s="33" t="str">
        <f t="shared" si="2"/>
        <v xml:space="preserve"> </v>
      </c>
      <c r="J58" s="23"/>
      <c r="K58" s="23"/>
      <c r="L58" s="23"/>
      <c r="M58" s="23"/>
    </row>
    <row r="59" spans="1:13" x14ac:dyDescent="0.25">
      <c r="A59" s="23"/>
      <c r="B59">
        <v>54</v>
      </c>
      <c r="C59" s="26"/>
      <c r="D59" s="27"/>
      <c r="E59" s="27"/>
      <c r="F59" s="27"/>
      <c r="G59" s="23"/>
      <c r="H59" s="7" t="str">
        <f t="shared" si="1"/>
        <v xml:space="preserve"> </v>
      </c>
      <c r="I59" s="33" t="str">
        <f t="shared" si="2"/>
        <v xml:space="preserve"> </v>
      </c>
      <c r="J59" s="23"/>
      <c r="K59" s="23"/>
      <c r="L59" s="23"/>
      <c r="M59" s="23"/>
    </row>
    <row r="60" spans="1:13" x14ac:dyDescent="0.25">
      <c r="A60" s="23"/>
      <c r="B60">
        <v>55</v>
      </c>
      <c r="C60" s="26"/>
      <c r="D60" s="27"/>
      <c r="E60" s="27"/>
      <c r="F60" s="27"/>
      <c r="G60" s="23"/>
      <c r="H60" s="7" t="str">
        <f t="shared" si="1"/>
        <v xml:space="preserve"> </v>
      </c>
      <c r="I60" s="33" t="str">
        <f t="shared" si="2"/>
        <v xml:space="preserve"> </v>
      </c>
      <c r="J60" s="23"/>
      <c r="K60" s="23"/>
      <c r="L60" s="23"/>
      <c r="M60" s="23"/>
    </row>
    <row r="61" spans="1:13" x14ac:dyDescent="0.25">
      <c r="A61" s="23"/>
      <c r="B61">
        <v>56</v>
      </c>
      <c r="C61" s="26"/>
      <c r="D61" s="27"/>
      <c r="E61" s="27"/>
      <c r="F61" s="27"/>
      <c r="G61" s="23"/>
      <c r="H61" s="7" t="str">
        <f t="shared" si="1"/>
        <v xml:space="preserve"> </v>
      </c>
      <c r="I61" s="33" t="str">
        <f t="shared" si="2"/>
        <v xml:space="preserve"> </v>
      </c>
      <c r="J61" s="23"/>
      <c r="K61" s="23"/>
      <c r="L61" s="23"/>
      <c r="M61" s="23"/>
    </row>
    <row r="62" spans="1:13" x14ac:dyDescent="0.25">
      <c r="A62" s="23"/>
      <c r="B62">
        <v>57</v>
      </c>
      <c r="C62" s="26"/>
      <c r="D62" s="27"/>
      <c r="E62" s="27"/>
      <c r="F62" s="27"/>
      <c r="G62" s="23"/>
      <c r="H62" s="7" t="str">
        <f t="shared" si="1"/>
        <v xml:space="preserve"> </v>
      </c>
      <c r="I62" s="33" t="str">
        <f t="shared" si="2"/>
        <v xml:space="preserve"> </v>
      </c>
      <c r="J62" s="23"/>
      <c r="K62" s="23"/>
      <c r="L62" s="23"/>
      <c r="M62" s="23"/>
    </row>
    <row r="63" spans="1:13" x14ac:dyDescent="0.25">
      <c r="A63" s="23"/>
      <c r="B63">
        <v>58</v>
      </c>
      <c r="C63" s="26"/>
      <c r="D63" s="27"/>
      <c r="E63" s="27"/>
      <c r="F63" s="27"/>
      <c r="G63" s="23"/>
      <c r="H63" s="7" t="str">
        <f t="shared" si="1"/>
        <v xml:space="preserve"> </v>
      </c>
      <c r="I63" s="33" t="str">
        <f t="shared" si="2"/>
        <v xml:space="preserve"> </v>
      </c>
      <c r="J63" s="23"/>
      <c r="K63" s="23"/>
      <c r="L63" s="23"/>
      <c r="M63" s="23"/>
    </row>
    <row r="64" spans="1:13" x14ac:dyDescent="0.25">
      <c r="A64" s="23"/>
      <c r="B64">
        <v>59</v>
      </c>
      <c r="C64" s="26"/>
      <c r="D64" s="27"/>
      <c r="E64" s="27"/>
      <c r="F64" s="27"/>
      <c r="G64" s="23"/>
      <c r="H64" s="7" t="str">
        <f t="shared" si="1"/>
        <v xml:space="preserve"> </v>
      </c>
      <c r="I64" s="33" t="str">
        <f t="shared" si="2"/>
        <v xml:space="preserve"> </v>
      </c>
      <c r="J64" s="23"/>
      <c r="K64" s="23"/>
      <c r="L64" s="23"/>
      <c r="M64" s="23"/>
    </row>
    <row r="65" spans="1:13" x14ac:dyDescent="0.25">
      <c r="A65" s="23"/>
      <c r="B65">
        <v>60</v>
      </c>
      <c r="C65" s="26"/>
      <c r="D65" s="27"/>
      <c r="E65" s="27"/>
      <c r="F65" s="27"/>
      <c r="G65" s="23"/>
      <c r="H65" s="7" t="str">
        <f t="shared" si="1"/>
        <v xml:space="preserve"> </v>
      </c>
      <c r="I65" s="33" t="str">
        <f t="shared" si="2"/>
        <v xml:space="preserve"> </v>
      </c>
      <c r="J65" s="23"/>
      <c r="K65" s="23"/>
      <c r="L65" s="23"/>
      <c r="M65" s="23"/>
    </row>
    <row r="66" spans="1:13" x14ac:dyDescent="0.25">
      <c r="A66" s="23"/>
      <c r="B66" s="23"/>
      <c r="C66" s="23"/>
      <c r="D66" s="23"/>
      <c r="E66" s="23"/>
      <c r="F66" s="23"/>
      <c r="G66" s="23"/>
      <c r="H66" s="23"/>
      <c r="I66" s="24"/>
      <c r="J66" s="23"/>
      <c r="K66" s="23"/>
      <c r="L66" s="23"/>
      <c r="M66" s="23"/>
    </row>
    <row r="67" spans="1:13" x14ac:dyDescent="0.25">
      <c r="A67" s="23"/>
      <c r="B67" s="23"/>
      <c r="C67" s="23"/>
      <c r="D67" s="23"/>
      <c r="E67" s="23"/>
      <c r="F67" s="23"/>
      <c r="G67" s="23"/>
      <c r="H67" s="23"/>
      <c r="I67" s="24"/>
      <c r="J67" s="23"/>
      <c r="K67" s="23"/>
      <c r="L67" s="23"/>
      <c r="M67" s="23"/>
    </row>
    <row r="68" spans="1:13" x14ac:dyDescent="0.25">
      <c r="A68" s="23"/>
      <c r="B68" s="23"/>
      <c r="C68" s="23"/>
      <c r="D68" s="23"/>
      <c r="E68" s="23"/>
      <c r="F68" s="23"/>
      <c r="G68" s="23"/>
      <c r="H68" s="23"/>
      <c r="I68" s="24"/>
      <c r="J68" s="23"/>
      <c r="K68" s="23"/>
      <c r="L68" s="23"/>
      <c r="M68" s="23"/>
    </row>
    <row r="69" spans="1:13" x14ac:dyDescent="0.25">
      <c r="A69" s="23"/>
      <c r="B69" s="23"/>
      <c r="C69" s="23"/>
      <c r="D69" s="23"/>
      <c r="E69" s="23"/>
      <c r="F69" s="23"/>
      <c r="G69" s="23"/>
      <c r="H69" s="23"/>
      <c r="I69" s="24"/>
      <c r="J69" s="23"/>
      <c r="K69" s="23"/>
      <c r="L69" s="23"/>
      <c r="M69" s="23"/>
    </row>
  </sheetData>
  <sheetProtection sheet="1" objects="1" scenarios="1"/>
  <mergeCells count="6">
    <mergeCell ref="B2:B3"/>
    <mergeCell ref="C2:C3"/>
    <mergeCell ref="G2:I2"/>
    <mergeCell ref="G3:I3"/>
    <mergeCell ref="E2:F2"/>
    <mergeCell ref="E3:F3"/>
  </mergeCells>
  <dataValidations count="2">
    <dataValidation type="list" allowBlank="1" showInputMessage="1" showErrorMessage="1" sqref="D6:D65" xr:uid="{00000000-0002-0000-0000-000000000000}">
      <formula1>$N$6:$N$12</formula1>
    </dataValidation>
    <dataValidation type="list" allowBlank="1" showInputMessage="1" showErrorMessage="1" sqref="C2:C3" xr:uid="{00000000-0002-0000-0000-000001000000}">
      <formula1>$T$6:$T$18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S78"/>
  <sheetViews>
    <sheetView showGridLines="0" showRowColHeaders="0" tabSelected="1" workbookViewId="0">
      <selection activeCell="F6" sqref="F6:H6"/>
    </sheetView>
  </sheetViews>
  <sheetFormatPr baseColWidth="10" defaultColWidth="9.140625" defaultRowHeight="15" x14ac:dyDescent="0.25"/>
  <cols>
    <col min="1" max="1" width="5" customWidth="1"/>
    <col min="2" max="2" width="24.140625" customWidth="1"/>
    <col min="3" max="3" width="13.140625" customWidth="1"/>
    <col min="4" max="4" width="5.7109375" customWidth="1"/>
    <col min="5" max="5" width="6.42578125" bestFit="1" customWidth="1"/>
    <col min="6" max="6" width="24.140625" customWidth="1"/>
    <col min="7" max="7" width="13.7109375" customWidth="1"/>
    <col min="8" max="8" width="6" customWidth="1"/>
    <col min="11" max="11" width="9.140625" hidden="1" customWidth="1"/>
    <col min="16" max="16" width="20.7109375" hidden="1" customWidth="1"/>
    <col min="17" max="17" width="10" hidden="1" customWidth="1"/>
    <col min="18" max="18" width="0" hidden="1" customWidth="1"/>
    <col min="19" max="19" width="12" hidden="1" customWidth="1"/>
    <col min="20" max="23" width="0" hidden="1" customWidth="1"/>
  </cols>
  <sheetData>
    <row r="1" spans="2:19" ht="39.950000000000003" customHeight="1" x14ac:dyDescent="0.3">
      <c r="G1" s="14" t="s">
        <v>32</v>
      </c>
      <c r="K1" s="13" t="s">
        <v>51</v>
      </c>
      <c r="S1" t="s">
        <v>52</v>
      </c>
    </row>
    <row r="2" spans="2:19" ht="39.950000000000003" customHeight="1" x14ac:dyDescent="0.4">
      <c r="G2" s="17" t="str">
        <f>IF(LEN(saisie_licenciés!C2)&lt;1," ",CONCATENATE("01"," ",saisie_licenciés!C2))</f>
        <v xml:space="preserve"> </v>
      </c>
      <c r="K2" s="13"/>
      <c r="N2" s="15"/>
      <c r="S2" t="str">
        <f>C8&amp;"_"</f>
        <v xml:space="preserve"> _</v>
      </c>
    </row>
    <row r="3" spans="2:19" ht="39.950000000000003" customHeight="1" x14ac:dyDescent="0.25">
      <c r="N3" s="15"/>
      <c r="S3" t="str">
        <f>E12&amp;"_"</f>
        <v xml:space="preserve"> _</v>
      </c>
    </row>
    <row r="4" spans="2:19" ht="39.950000000000003" customHeight="1" x14ac:dyDescent="0.25">
      <c r="N4" s="15"/>
      <c r="R4" s="38" t="str">
        <f>C6</f>
        <v>12/09</v>
      </c>
      <c r="S4" s="34" t="str">
        <f>SUBSTITUTE(R4,"/","-")</f>
        <v>12-09</v>
      </c>
    </row>
    <row r="5" spans="2:19" ht="8.1" customHeight="1" x14ac:dyDescent="0.25">
      <c r="N5" s="15"/>
    </row>
    <row r="6" spans="2:19" ht="27.95" customHeight="1" x14ac:dyDescent="0.25">
      <c r="B6" s="6" t="s">
        <v>3</v>
      </c>
      <c r="C6" s="37" t="s">
        <v>53</v>
      </c>
      <c r="D6" s="8"/>
      <c r="E6" s="6" t="s">
        <v>4</v>
      </c>
      <c r="F6" s="49" t="s">
        <v>54</v>
      </c>
      <c r="G6" s="50"/>
      <c r="H6" s="51"/>
      <c r="N6" s="15"/>
    </row>
    <row r="7" spans="2:19" ht="8.1" customHeight="1" x14ac:dyDescent="0.25">
      <c r="N7" s="15"/>
    </row>
    <row r="8" spans="2:19" ht="27.95" customHeight="1" x14ac:dyDescent="0.25">
      <c r="B8" s="6" t="s">
        <v>5</v>
      </c>
      <c r="C8" s="52" t="str">
        <f>IF(LEN(saisie_licenciés!G3)&lt;1," ",saisie_licenciés!G3)</f>
        <v xml:space="preserve"> </v>
      </c>
      <c r="D8" s="53"/>
      <c r="E8" s="54"/>
      <c r="F8" s="10"/>
      <c r="G8" s="10" t="s">
        <v>6</v>
      </c>
      <c r="H8" s="36"/>
      <c r="N8" s="15"/>
    </row>
    <row r="9" spans="2:19" ht="8.1" customHeight="1" x14ac:dyDescent="0.25">
      <c r="N9" s="15"/>
    </row>
    <row r="10" spans="2:19" ht="27.95" customHeight="1" x14ac:dyDescent="0.25">
      <c r="B10" s="55" t="s">
        <v>7</v>
      </c>
      <c r="C10" s="55"/>
      <c r="D10" s="55"/>
      <c r="E10" s="35"/>
      <c r="F10" s="55" t="s">
        <v>8</v>
      </c>
      <c r="G10" s="55"/>
      <c r="H10" s="36" t="s">
        <v>51</v>
      </c>
      <c r="N10" s="15"/>
    </row>
    <row r="11" spans="2:19" ht="8.1" customHeight="1" x14ac:dyDescent="0.25">
      <c r="B11" s="11"/>
      <c r="C11" s="11"/>
      <c r="D11" s="11"/>
      <c r="E11" s="12"/>
      <c r="F11" s="11"/>
      <c r="G11" s="11"/>
      <c r="H11" s="7"/>
      <c r="N11" s="15"/>
    </row>
    <row r="12" spans="2:19" ht="27.95" customHeight="1" x14ac:dyDescent="0.25">
      <c r="B12" s="44" t="s">
        <v>9</v>
      </c>
      <c r="C12" s="44"/>
      <c r="D12" s="45"/>
      <c r="E12" s="46" t="str">
        <f>IF(LEN(saisie_licenciés!C2)&lt;1," ",VLOOKUP(saisie_licenciés!C2,collèges,2,FALSE))</f>
        <v xml:space="preserve"> </v>
      </c>
      <c r="F12" s="47"/>
      <c r="G12" s="47"/>
      <c r="H12" s="48"/>
      <c r="N12" s="15"/>
    </row>
    <row r="13" spans="2:19" ht="8.1" customHeight="1" x14ac:dyDescent="0.25">
      <c r="B13" s="11"/>
      <c r="C13" s="11"/>
      <c r="D13" s="11"/>
      <c r="E13" s="12"/>
      <c r="F13" s="11"/>
      <c r="G13" s="11"/>
      <c r="H13" s="7"/>
      <c r="N13" s="15"/>
    </row>
    <row r="14" spans="2:19" ht="27.95" customHeight="1" x14ac:dyDescent="0.25">
      <c r="B14" s="44" t="s">
        <v>10</v>
      </c>
      <c r="C14" s="44"/>
      <c r="D14" s="45"/>
      <c r="E14" s="46" t="str">
        <f>IF(LEN(saisie_licenciés!C2)&lt;1," ",VLOOKUP(saisie_licenciés!C2,villes,2,FALSE))</f>
        <v xml:space="preserve"> </v>
      </c>
      <c r="F14" s="47"/>
      <c r="G14" s="47"/>
      <c r="H14" s="48"/>
    </row>
    <row r="15" spans="2:19" ht="8.1" customHeight="1" x14ac:dyDescent="0.25"/>
    <row r="16" spans="2:19" ht="27.95" customHeight="1" x14ac:dyDescent="0.25">
      <c r="B16" s="44" t="s">
        <v>11</v>
      </c>
      <c r="C16" s="44"/>
      <c r="D16" s="45"/>
      <c r="E16" s="46" t="str">
        <f>IF(LEN(saisie_licenciés!G2)&lt;1," ",saisie_licenciés!G2)</f>
        <v xml:space="preserve"> </v>
      </c>
      <c r="F16" s="47"/>
      <c r="G16" s="47"/>
      <c r="H16" s="48"/>
    </row>
    <row r="17" spans="1:17" ht="8.1" customHeight="1" x14ac:dyDescent="0.25"/>
    <row r="18" spans="1:17" ht="30" customHeight="1" x14ac:dyDescent="0.25">
      <c r="A18" s="1" t="s">
        <v>0</v>
      </c>
      <c r="B18" s="1" t="s">
        <v>1</v>
      </c>
      <c r="C18" s="2" t="s">
        <v>2</v>
      </c>
      <c r="D18" s="1" t="s">
        <v>12</v>
      </c>
      <c r="E18" s="1" t="s">
        <v>0</v>
      </c>
      <c r="F18" s="4" t="s">
        <v>1</v>
      </c>
      <c r="G18" s="2" t="s">
        <v>2</v>
      </c>
      <c r="H18" s="1" t="s">
        <v>12</v>
      </c>
    </row>
    <row r="19" spans="1:17" ht="22.9" customHeight="1" x14ac:dyDescent="0.25">
      <c r="A19" s="3">
        <v>1</v>
      </c>
      <c r="B19" s="28"/>
      <c r="C19" s="9" t="str">
        <f t="shared" ref="C19:C33" si="0">IF(LEN(B19)&lt;1," ",VLOOKUP(B19,numeros_licences,2,FALSE))</f>
        <v xml:space="preserve"> </v>
      </c>
      <c r="D19" s="9" t="str">
        <f t="shared" ref="D19:D33" si="1">IF(LEN(B19)&lt;1," ",VLOOKUP(B19,catégorie,2,FALSE))</f>
        <v xml:space="preserve"> </v>
      </c>
      <c r="E19" s="3">
        <v>16</v>
      </c>
      <c r="F19" s="29"/>
      <c r="G19" s="9" t="str">
        <f t="shared" ref="G19:G33" si="2">IF(LEN(F19)&lt;1," ",VLOOKUP(F19,numeros_licences,2,FALSE))</f>
        <v xml:space="preserve"> </v>
      </c>
      <c r="H19" s="9" t="str">
        <f t="shared" ref="H19:H33" si="3">IF(LEN(F19)&lt;1," ",VLOOKUP(F19,catégorie,2,FALSE))</f>
        <v xml:space="preserve"> </v>
      </c>
      <c r="L19" s="43"/>
      <c r="M19" s="43"/>
      <c r="P19" t="str">
        <f>saisie_licenciés!H6</f>
        <v xml:space="preserve"> </v>
      </c>
      <c r="Q19" t="str">
        <f>saisie_licenciés!I6</f>
        <v xml:space="preserve"> </v>
      </c>
    </row>
    <row r="20" spans="1:17" ht="22.7" customHeight="1" x14ac:dyDescent="0.25">
      <c r="A20" s="3">
        <v>2</v>
      </c>
      <c r="B20" s="28"/>
      <c r="C20" s="9" t="str">
        <f t="shared" si="0"/>
        <v xml:space="preserve"> </v>
      </c>
      <c r="D20" s="9" t="str">
        <f t="shared" si="1"/>
        <v xml:space="preserve"> </v>
      </c>
      <c r="E20" s="3">
        <v>17</v>
      </c>
      <c r="F20" s="29"/>
      <c r="G20" s="9" t="str">
        <f t="shared" si="2"/>
        <v xml:space="preserve"> </v>
      </c>
      <c r="H20" s="9" t="str">
        <f t="shared" si="3"/>
        <v xml:space="preserve"> </v>
      </c>
      <c r="L20" s="43"/>
      <c r="M20" s="43"/>
      <c r="P20" t="str">
        <f>saisie_licenciés!H7</f>
        <v xml:space="preserve"> </v>
      </c>
      <c r="Q20" t="str">
        <f>saisie_licenciés!I7</f>
        <v xml:space="preserve"> </v>
      </c>
    </row>
    <row r="21" spans="1:17" ht="22.7" customHeight="1" x14ac:dyDescent="0.25">
      <c r="A21" s="3">
        <v>3</v>
      </c>
      <c r="B21" s="28"/>
      <c r="C21" s="9" t="str">
        <f t="shared" si="0"/>
        <v xml:space="preserve"> </v>
      </c>
      <c r="D21" s="9" t="str">
        <f t="shared" si="1"/>
        <v xml:space="preserve"> </v>
      </c>
      <c r="E21" s="3">
        <v>18</v>
      </c>
      <c r="F21" s="29"/>
      <c r="G21" s="9" t="str">
        <f t="shared" si="2"/>
        <v xml:space="preserve"> </v>
      </c>
      <c r="H21" s="9" t="str">
        <f t="shared" si="3"/>
        <v xml:space="preserve"> </v>
      </c>
      <c r="L21" s="43"/>
      <c r="M21" s="43"/>
      <c r="P21" t="str">
        <f>saisie_licenciés!H8</f>
        <v xml:space="preserve"> </v>
      </c>
      <c r="Q21" t="str">
        <f>saisie_licenciés!I8</f>
        <v xml:space="preserve"> </v>
      </c>
    </row>
    <row r="22" spans="1:17" ht="22.9" customHeight="1" x14ac:dyDescent="0.25">
      <c r="A22" s="3">
        <v>4</v>
      </c>
      <c r="B22" s="28"/>
      <c r="C22" s="9" t="str">
        <f t="shared" si="0"/>
        <v xml:space="preserve"> </v>
      </c>
      <c r="D22" s="9" t="str">
        <f t="shared" si="1"/>
        <v xml:space="preserve"> </v>
      </c>
      <c r="E22" s="3">
        <v>19</v>
      </c>
      <c r="F22" s="29"/>
      <c r="G22" s="9" t="str">
        <f t="shared" si="2"/>
        <v xml:space="preserve"> </v>
      </c>
      <c r="H22" s="9" t="str">
        <f t="shared" si="3"/>
        <v xml:space="preserve"> </v>
      </c>
      <c r="L22" s="43"/>
      <c r="M22" s="43"/>
      <c r="P22" t="str">
        <f>saisie_licenciés!H9</f>
        <v xml:space="preserve"> </v>
      </c>
      <c r="Q22" t="str">
        <f>saisie_licenciés!I9</f>
        <v xml:space="preserve"> </v>
      </c>
    </row>
    <row r="23" spans="1:17" ht="22.7" customHeight="1" x14ac:dyDescent="0.25">
      <c r="A23" s="3">
        <v>5</v>
      </c>
      <c r="B23" s="28"/>
      <c r="C23" s="9" t="str">
        <f t="shared" si="0"/>
        <v xml:space="preserve"> </v>
      </c>
      <c r="D23" s="9" t="str">
        <f t="shared" si="1"/>
        <v xml:space="preserve"> </v>
      </c>
      <c r="E23" s="3">
        <v>20</v>
      </c>
      <c r="F23" s="29"/>
      <c r="G23" s="9" t="str">
        <f t="shared" si="2"/>
        <v xml:space="preserve"> </v>
      </c>
      <c r="H23" s="9" t="str">
        <f t="shared" si="3"/>
        <v xml:space="preserve"> </v>
      </c>
      <c r="L23" s="43"/>
      <c r="M23" s="43"/>
      <c r="P23" t="str">
        <f>saisie_licenciés!H10</f>
        <v xml:space="preserve"> </v>
      </c>
      <c r="Q23" t="str">
        <f>saisie_licenciés!I10</f>
        <v xml:space="preserve"> </v>
      </c>
    </row>
    <row r="24" spans="1:17" ht="22.7" customHeight="1" x14ac:dyDescent="0.25">
      <c r="A24" s="3">
        <v>6</v>
      </c>
      <c r="B24" s="28"/>
      <c r="C24" s="9" t="str">
        <f t="shared" si="0"/>
        <v xml:space="preserve"> </v>
      </c>
      <c r="D24" s="9" t="str">
        <f t="shared" si="1"/>
        <v xml:space="preserve"> </v>
      </c>
      <c r="E24" s="3">
        <v>21</v>
      </c>
      <c r="F24" s="30"/>
      <c r="G24" s="9" t="str">
        <f t="shared" si="2"/>
        <v xml:space="preserve"> </v>
      </c>
      <c r="H24" s="9" t="str">
        <f t="shared" si="3"/>
        <v xml:space="preserve"> </v>
      </c>
      <c r="L24" s="43"/>
      <c r="M24" s="43"/>
      <c r="P24" t="str">
        <f>saisie_licenciés!H11</f>
        <v xml:space="preserve"> </v>
      </c>
      <c r="Q24" t="str">
        <f>saisie_licenciés!I11</f>
        <v xml:space="preserve"> </v>
      </c>
    </row>
    <row r="25" spans="1:17" ht="22.7" customHeight="1" x14ac:dyDescent="0.25">
      <c r="A25" s="3">
        <v>7</v>
      </c>
      <c r="B25" s="28"/>
      <c r="C25" s="9" t="str">
        <f t="shared" si="0"/>
        <v xml:space="preserve"> </v>
      </c>
      <c r="D25" s="9" t="str">
        <f t="shared" si="1"/>
        <v xml:space="preserve"> </v>
      </c>
      <c r="E25" s="3">
        <v>22</v>
      </c>
      <c r="F25" s="30"/>
      <c r="G25" s="9" t="str">
        <f t="shared" si="2"/>
        <v xml:space="preserve"> </v>
      </c>
      <c r="H25" s="9" t="str">
        <f t="shared" si="3"/>
        <v xml:space="preserve"> </v>
      </c>
      <c r="L25" s="43"/>
      <c r="M25" s="43"/>
      <c r="P25" t="str">
        <f>saisie_licenciés!H12</f>
        <v xml:space="preserve"> </v>
      </c>
      <c r="Q25" t="str">
        <f>saisie_licenciés!I12</f>
        <v xml:space="preserve"> </v>
      </c>
    </row>
    <row r="26" spans="1:17" ht="22.7" customHeight="1" x14ac:dyDescent="0.25">
      <c r="A26" s="3">
        <v>8</v>
      </c>
      <c r="B26" s="28"/>
      <c r="C26" s="9" t="str">
        <f t="shared" si="0"/>
        <v xml:space="preserve"> </v>
      </c>
      <c r="D26" s="9" t="str">
        <f t="shared" si="1"/>
        <v xml:space="preserve"> </v>
      </c>
      <c r="E26" s="3">
        <v>23</v>
      </c>
      <c r="F26" s="30"/>
      <c r="G26" s="9" t="str">
        <f t="shared" si="2"/>
        <v xml:space="preserve"> </v>
      </c>
      <c r="H26" s="9" t="str">
        <f t="shared" si="3"/>
        <v xml:space="preserve"> </v>
      </c>
      <c r="L26" s="43"/>
      <c r="M26" s="43"/>
      <c r="P26" t="str">
        <f>saisie_licenciés!H13</f>
        <v xml:space="preserve"> </v>
      </c>
      <c r="Q26" t="str">
        <f>saisie_licenciés!I13</f>
        <v xml:space="preserve"> </v>
      </c>
    </row>
    <row r="27" spans="1:17" ht="22.7" customHeight="1" x14ac:dyDescent="0.25">
      <c r="A27" s="3">
        <v>9</v>
      </c>
      <c r="B27" s="28"/>
      <c r="C27" s="9" t="str">
        <f t="shared" si="0"/>
        <v xml:space="preserve"> </v>
      </c>
      <c r="D27" s="9" t="str">
        <f t="shared" si="1"/>
        <v xml:space="preserve"> </v>
      </c>
      <c r="E27" s="3">
        <v>24</v>
      </c>
      <c r="F27" s="30"/>
      <c r="G27" s="9" t="str">
        <f t="shared" si="2"/>
        <v xml:space="preserve"> </v>
      </c>
      <c r="H27" s="9" t="str">
        <f t="shared" si="3"/>
        <v xml:space="preserve"> </v>
      </c>
      <c r="L27" s="7"/>
      <c r="M27" s="7"/>
      <c r="P27" t="str">
        <f>saisie_licenciés!H14</f>
        <v xml:space="preserve"> </v>
      </c>
      <c r="Q27" t="str">
        <f>saisie_licenciés!I14</f>
        <v xml:space="preserve"> </v>
      </c>
    </row>
    <row r="28" spans="1:17" ht="22.7" customHeight="1" x14ac:dyDescent="0.25">
      <c r="A28" s="3">
        <v>10</v>
      </c>
      <c r="B28" s="28"/>
      <c r="C28" s="9" t="str">
        <f t="shared" si="0"/>
        <v xml:space="preserve"> </v>
      </c>
      <c r="D28" s="9" t="str">
        <f t="shared" si="1"/>
        <v xml:space="preserve"> </v>
      </c>
      <c r="E28" s="3">
        <v>25</v>
      </c>
      <c r="F28" s="30"/>
      <c r="G28" s="9" t="str">
        <f t="shared" si="2"/>
        <v xml:space="preserve"> </v>
      </c>
      <c r="H28" s="9" t="str">
        <f t="shared" si="3"/>
        <v xml:space="preserve"> </v>
      </c>
      <c r="L28" s="7"/>
      <c r="M28" s="7"/>
      <c r="P28" t="str">
        <f>saisie_licenciés!H15</f>
        <v xml:space="preserve"> </v>
      </c>
      <c r="Q28" t="str">
        <f>saisie_licenciés!I15</f>
        <v xml:space="preserve"> </v>
      </c>
    </row>
    <row r="29" spans="1:17" ht="24.95" customHeight="1" x14ac:dyDescent="0.25">
      <c r="A29" s="3">
        <v>11</v>
      </c>
      <c r="B29" s="28"/>
      <c r="C29" s="9" t="str">
        <f t="shared" si="0"/>
        <v xml:space="preserve"> </v>
      </c>
      <c r="D29" s="9" t="str">
        <f t="shared" si="1"/>
        <v xml:space="preserve"> </v>
      </c>
      <c r="E29" s="3">
        <v>26</v>
      </c>
      <c r="F29" s="30"/>
      <c r="G29" s="9" t="str">
        <f t="shared" si="2"/>
        <v xml:space="preserve"> </v>
      </c>
      <c r="H29" s="9" t="str">
        <f t="shared" si="3"/>
        <v xml:space="preserve"> </v>
      </c>
      <c r="L29" s="7"/>
      <c r="M29" s="7"/>
      <c r="P29" t="str">
        <f>saisie_licenciés!H16</f>
        <v xml:space="preserve"> </v>
      </c>
      <c r="Q29" t="str">
        <f>saisie_licenciés!I16</f>
        <v xml:space="preserve"> </v>
      </c>
    </row>
    <row r="30" spans="1:17" ht="24.95" customHeight="1" x14ac:dyDescent="0.25">
      <c r="A30" s="3">
        <v>12</v>
      </c>
      <c r="B30" s="28"/>
      <c r="C30" s="9" t="str">
        <f t="shared" si="0"/>
        <v xml:space="preserve"> </v>
      </c>
      <c r="D30" s="9" t="str">
        <f t="shared" si="1"/>
        <v xml:space="preserve"> </v>
      </c>
      <c r="E30" s="3">
        <v>27</v>
      </c>
      <c r="F30" s="30"/>
      <c r="G30" s="9" t="str">
        <f t="shared" si="2"/>
        <v xml:space="preserve"> </v>
      </c>
      <c r="H30" s="9" t="str">
        <f t="shared" si="3"/>
        <v xml:space="preserve"> </v>
      </c>
      <c r="L30" s="7"/>
      <c r="M30" s="7"/>
      <c r="P30" t="str">
        <f>saisie_licenciés!H17</f>
        <v xml:space="preserve"> </v>
      </c>
      <c r="Q30" t="str">
        <f>saisie_licenciés!I17</f>
        <v xml:space="preserve"> </v>
      </c>
    </row>
    <row r="31" spans="1:17" ht="24.95" customHeight="1" x14ac:dyDescent="0.25">
      <c r="A31" s="3">
        <v>13</v>
      </c>
      <c r="B31" s="28"/>
      <c r="C31" s="9" t="str">
        <f t="shared" si="0"/>
        <v xml:space="preserve"> </v>
      </c>
      <c r="D31" s="9" t="str">
        <f t="shared" si="1"/>
        <v xml:space="preserve"> </v>
      </c>
      <c r="E31" s="3">
        <v>28</v>
      </c>
      <c r="F31" s="30"/>
      <c r="G31" s="9" t="str">
        <f t="shared" si="2"/>
        <v xml:space="preserve"> </v>
      </c>
      <c r="H31" s="9" t="str">
        <f t="shared" si="3"/>
        <v xml:space="preserve"> </v>
      </c>
      <c r="L31" s="7"/>
      <c r="M31" s="7"/>
      <c r="P31" t="str">
        <f>saisie_licenciés!H18</f>
        <v xml:space="preserve"> </v>
      </c>
      <c r="Q31" t="str">
        <f>saisie_licenciés!I18</f>
        <v xml:space="preserve"> </v>
      </c>
    </row>
    <row r="32" spans="1:17" ht="24.95" customHeight="1" x14ac:dyDescent="0.25">
      <c r="A32" s="3">
        <v>14</v>
      </c>
      <c r="B32" s="28"/>
      <c r="C32" s="9" t="str">
        <f t="shared" si="0"/>
        <v xml:space="preserve"> </v>
      </c>
      <c r="D32" s="9" t="str">
        <f t="shared" si="1"/>
        <v xml:space="preserve"> </v>
      </c>
      <c r="E32" s="3">
        <v>29</v>
      </c>
      <c r="F32" s="31"/>
      <c r="G32" s="9" t="str">
        <f t="shared" si="2"/>
        <v xml:space="preserve"> </v>
      </c>
      <c r="H32" s="9" t="str">
        <f t="shared" si="3"/>
        <v xml:space="preserve"> </v>
      </c>
      <c r="L32" s="7"/>
      <c r="M32" s="7"/>
      <c r="P32" t="str">
        <f>saisie_licenciés!H19</f>
        <v xml:space="preserve"> </v>
      </c>
      <c r="Q32" t="str">
        <f>saisie_licenciés!I19</f>
        <v xml:space="preserve"> </v>
      </c>
    </row>
    <row r="33" spans="1:17" ht="24.95" customHeight="1" x14ac:dyDescent="0.25">
      <c r="A33" s="3">
        <v>15</v>
      </c>
      <c r="B33" s="28"/>
      <c r="C33" s="9" t="str">
        <f t="shared" si="0"/>
        <v xml:space="preserve"> </v>
      </c>
      <c r="D33" s="9" t="str">
        <f t="shared" si="1"/>
        <v xml:space="preserve"> </v>
      </c>
      <c r="E33" s="3">
        <v>30</v>
      </c>
      <c r="F33" s="31"/>
      <c r="G33" s="9" t="str">
        <f t="shared" si="2"/>
        <v xml:space="preserve"> </v>
      </c>
      <c r="H33" s="9" t="str">
        <f t="shared" si="3"/>
        <v xml:space="preserve"> </v>
      </c>
      <c r="P33" t="str">
        <f>saisie_licenciés!H20</f>
        <v xml:space="preserve"> </v>
      </c>
      <c r="Q33" t="str">
        <f>saisie_licenciés!I20</f>
        <v xml:space="preserve"> </v>
      </c>
    </row>
    <row r="34" spans="1:17" ht="24.95" customHeight="1" x14ac:dyDescent="0.25">
      <c r="P34" t="str">
        <f>saisie_licenciés!H21</f>
        <v xml:space="preserve"> </v>
      </c>
      <c r="Q34" t="str">
        <f>saisie_licenciés!I21</f>
        <v xml:space="preserve"> </v>
      </c>
    </row>
    <row r="35" spans="1:17" ht="24.95" customHeight="1" x14ac:dyDescent="0.25">
      <c r="P35" t="str">
        <f>saisie_licenciés!H22</f>
        <v xml:space="preserve"> </v>
      </c>
      <c r="Q35" t="str">
        <f>saisie_licenciés!I22</f>
        <v xml:space="preserve"> </v>
      </c>
    </row>
    <row r="36" spans="1:17" x14ac:dyDescent="0.25">
      <c r="P36" t="str">
        <f>saisie_licenciés!H23</f>
        <v xml:space="preserve"> </v>
      </c>
      <c r="Q36" t="str">
        <f>saisie_licenciés!I23</f>
        <v xml:space="preserve"> </v>
      </c>
    </row>
    <row r="37" spans="1:17" x14ac:dyDescent="0.25">
      <c r="P37" t="str">
        <f>saisie_licenciés!H24</f>
        <v xml:space="preserve"> </v>
      </c>
      <c r="Q37" t="str">
        <f>saisie_licenciés!I24</f>
        <v xml:space="preserve"> </v>
      </c>
    </row>
    <row r="38" spans="1:17" x14ac:dyDescent="0.25">
      <c r="P38" t="str">
        <f>saisie_licenciés!H25</f>
        <v xml:space="preserve"> </v>
      </c>
      <c r="Q38" t="str">
        <f>saisie_licenciés!I25</f>
        <v xml:space="preserve"> </v>
      </c>
    </row>
    <row r="39" spans="1:17" x14ac:dyDescent="0.25">
      <c r="P39" t="str">
        <f>saisie_licenciés!H26</f>
        <v xml:space="preserve"> </v>
      </c>
      <c r="Q39" t="str">
        <f>saisie_licenciés!I26</f>
        <v xml:space="preserve"> </v>
      </c>
    </row>
    <row r="40" spans="1:17" x14ac:dyDescent="0.25">
      <c r="P40" t="str">
        <f>saisie_licenciés!H27</f>
        <v xml:space="preserve"> </v>
      </c>
      <c r="Q40" t="str">
        <f>saisie_licenciés!I27</f>
        <v xml:space="preserve"> </v>
      </c>
    </row>
    <row r="41" spans="1:17" x14ac:dyDescent="0.25">
      <c r="P41" t="str">
        <f>saisie_licenciés!H28</f>
        <v xml:space="preserve"> </v>
      </c>
      <c r="Q41" t="str">
        <f>saisie_licenciés!I28</f>
        <v xml:space="preserve"> </v>
      </c>
    </row>
    <row r="42" spans="1:17" x14ac:dyDescent="0.25">
      <c r="P42" t="str">
        <f>saisie_licenciés!H29</f>
        <v xml:space="preserve"> </v>
      </c>
      <c r="Q42" t="str">
        <f>saisie_licenciés!I29</f>
        <v xml:space="preserve"> </v>
      </c>
    </row>
    <row r="43" spans="1:17" x14ac:dyDescent="0.25">
      <c r="P43" t="str">
        <f>saisie_licenciés!H30</f>
        <v xml:space="preserve"> </v>
      </c>
      <c r="Q43" t="str">
        <f>saisie_licenciés!I30</f>
        <v xml:space="preserve"> </v>
      </c>
    </row>
    <row r="44" spans="1:17" x14ac:dyDescent="0.25">
      <c r="P44" t="str">
        <f>saisie_licenciés!H31</f>
        <v xml:space="preserve"> </v>
      </c>
      <c r="Q44" t="str">
        <f>saisie_licenciés!I31</f>
        <v xml:space="preserve"> </v>
      </c>
    </row>
    <row r="45" spans="1:17" x14ac:dyDescent="0.25">
      <c r="P45" t="str">
        <f>saisie_licenciés!H32</f>
        <v xml:space="preserve"> </v>
      </c>
      <c r="Q45" t="str">
        <f>saisie_licenciés!I32</f>
        <v xml:space="preserve"> </v>
      </c>
    </row>
    <row r="46" spans="1:17" x14ac:dyDescent="0.25">
      <c r="P46" t="str">
        <f>saisie_licenciés!H33</f>
        <v xml:space="preserve"> </v>
      </c>
      <c r="Q46" t="str">
        <f>saisie_licenciés!I33</f>
        <v xml:space="preserve"> </v>
      </c>
    </row>
    <row r="47" spans="1:17" x14ac:dyDescent="0.25">
      <c r="P47" t="str">
        <f>saisie_licenciés!H34</f>
        <v xml:space="preserve"> </v>
      </c>
      <c r="Q47" t="str">
        <f>saisie_licenciés!I34</f>
        <v xml:space="preserve"> </v>
      </c>
    </row>
    <row r="48" spans="1:17" x14ac:dyDescent="0.25">
      <c r="P48" t="str">
        <f>saisie_licenciés!H35</f>
        <v xml:space="preserve"> </v>
      </c>
      <c r="Q48" t="str">
        <f>saisie_licenciés!I35</f>
        <v xml:space="preserve"> </v>
      </c>
    </row>
    <row r="49" spans="16:17" x14ac:dyDescent="0.25">
      <c r="P49" t="str">
        <f>saisie_licenciés!H36</f>
        <v xml:space="preserve"> </v>
      </c>
      <c r="Q49" t="str">
        <f>saisie_licenciés!I36</f>
        <v xml:space="preserve"> </v>
      </c>
    </row>
    <row r="50" spans="16:17" x14ac:dyDescent="0.25">
      <c r="P50" t="str">
        <f>saisie_licenciés!H37</f>
        <v xml:space="preserve"> </v>
      </c>
      <c r="Q50" t="str">
        <f>saisie_licenciés!I37</f>
        <v xml:space="preserve"> </v>
      </c>
    </row>
    <row r="51" spans="16:17" x14ac:dyDescent="0.25">
      <c r="P51" t="str">
        <f>saisie_licenciés!H38</f>
        <v xml:space="preserve"> </v>
      </c>
      <c r="Q51" t="str">
        <f>saisie_licenciés!I38</f>
        <v xml:space="preserve"> </v>
      </c>
    </row>
    <row r="52" spans="16:17" x14ac:dyDescent="0.25">
      <c r="P52" t="str">
        <f>saisie_licenciés!H39</f>
        <v xml:space="preserve"> </v>
      </c>
      <c r="Q52" t="str">
        <f>saisie_licenciés!I39</f>
        <v xml:space="preserve"> </v>
      </c>
    </row>
    <row r="53" spans="16:17" x14ac:dyDescent="0.25">
      <c r="P53" t="str">
        <f>saisie_licenciés!H40</f>
        <v xml:space="preserve"> </v>
      </c>
      <c r="Q53" t="str">
        <f>saisie_licenciés!I40</f>
        <v xml:space="preserve"> </v>
      </c>
    </row>
    <row r="54" spans="16:17" x14ac:dyDescent="0.25">
      <c r="P54" t="str">
        <f>saisie_licenciés!H41</f>
        <v xml:space="preserve"> </v>
      </c>
      <c r="Q54" t="str">
        <f>saisie_licenciés!I41</f>
        <v xml:space="preserve"> </v>
      </c>
    </row>
    <row r="55" spans="16:17" x14ac:dyDescent="0.25">
      <c r="P55" t="str">
        <f>saisie_licenciés!H42</f>
        <v xml:space="preserve"> </v>
      </c>
      <c r="Q55" t="str">
        <f>saisie_licenciés!I42</f>
        <v xml:space="preserve"> </v>
      </c>
    </row>
    <row r="56" spans="16:17" x14ac:dyDescent="0.25">
      <c r="P56" t="str">
        <f>saisie_licenciés!H43</f>
        <v xml:space="preserve"> </v>
      </c>
      <c r="Q56" t="str">
        <f>saisie_licenciés!I43</f>
        <v xml:space="preserve"> </v>
      </c>
    </row>
    <row r="57" spans="16:17" x14ac:dyDescent="0.25">
      <c r="P57" t="str">
        <f>saisie_licenciés!H44</f>
        <v xml:space="preserve"> </v>
      </c>
      <c r="Q57" t="str">
        <f>saisie_licenciés!I44</f>
        <v xml:space="preserve"> </v>
      </c>
    </row>
    <row r="58" spans="16:17" x14ac:dyDescent="0.25">
      <c r="P58" t="str">
        <f>saisie_licenciés!H45</f>
        <v xml:space="preserve"> </v>
      </c>
      <c r="Q58" t="str">
        <f>saisie_licenciés!I45</f>
        <v xml:space="preserve"> </v>
      </c>
    </row>
    <row r="59" spans="16:17" x14ac:dyDescent="0.25">
      <c r="P59" t="str">
        <f>saisie_licenciés!H46</f>
        <v xml:space="preserve"> </v>
      </c>
      <c r="Q59" t="str">
        <f>saisie_licenciés!I46</f>
        <v xml:space="preserve"> </v>
      </c>
    </row>
    <row r="60" spans="16:17" x14ac:dyDescent="0.25">
      <c r="P60" t="str">
        <f>saisie_licenciés!H47</f>
        <v xml:space="preserve"> </v>
      </c>
      <c r="Q60" t="str">
        <f>saisie_licenciés!I47</f>
        <v xml:space="preserve"> </v>
      </c>
    </row>
    <row r="61" spans="16:17" x14ac:dyDescent="0.25">
      <c r="P61" t="str">
        <f>saisie_licenciés!H48</f>
        <v xml:space="preserve"> </v>
      </c>
      <c r="Q61" t="str">
        <f>saisie_licenciés!I48</f>
        <v xml:space="preserve"> </v>
      </c>
    </row>
    <row r="62" spans="16:17" x14ac:dyDescent="0.25">
      <c r="P62" t="str">
        <f>saisie_licenciés!H49</f>
        <v xml:space="preserve"> </v>
      </c>
      <c r="Q62" t="str">
        <f>saisie_licenciés!I49</f>
        <v xml:space="preserve"> </v>
      </c>
    </row>
    <row r="63" spans="16:17" x14ac:dyDescent="0.25">
      <c r="P63" t="str">
        <f>saisie_licenciés!H50</f>
        <v xml:space="preserve"> </v>
      </c>
      <c r="Q63" t="str">
        <f>saisie_licenciés!I50</f>
        <v xml:space="preserve"> </v>
      </c>
    </row>
    <row r="64" spans="16:17" x14ac:dyDescent="0.25">
      <c r="P64" t="str">
        <f>saisie_licenciés!H51</f>
        <v xml:space="preserve"> </v>
      </c>
      <c r="Q64" t="str">
        <f>saisie_licenciés!I51</f>
        <v xml:space="preserve"> </v>
      </c>
    </row>
    <row r="65" spans="16:17" x14ac:dyDescent="0.25">
      <c r="P65" t="str">
        <f>saisie_licenciés!H52</f>
        <v xml:space="preserve"> </v>
      </c>
      <c r="Q65" t="str">
        <f>saisie_licenciés!I52</f>
        <v xml:space="preserve"> </v>
      </c>
    </row>
    <row r="66" spans="16:17" x14ac:dyDescent="0.25">
      <c r="P66" t="str">
        <f>saisie_licenciés!H53</f>
        <v xml:space="preserve"> </v>
      </c>
      <c r="Q66" t="str">
        <f>saisie_licenciés!I53</f>
        <v xml:space="preserve"> </v>
      </c>
    </row>
    <row r="67" spans="16:17" x14ac:dyDescent="0.25">
      <c r="P67" t="str">
        <f>saisie_licenciés!H54</f>
        <v xml:space="preserve"> </v>
      </c>
      <c r="Q67" t="str">
        <f>saisie_licenciés!I54</f>
        <v xml:space="preserve"> </v>
      </c>
    </row>
    <row r="68" spans="16:17" x14ac:dyDescent="0.25">
      <c r="P68" t="str">
        <f>saisie_licenciés!H55</f>
        <v xml:space="preserve"> </v>
      </c>
      <c r="Q68" t="str">
        <f>saisie_licenciés!I55</f>
        <v xml:space="preserve"> </v>
      </c>
    </row>
    <row r="69" spans="16:17" x14ac:dyDescent="0.25">
      <c r="P69" t="str">
        <f>saisie_licenciés!H56</f>
        <v xml:space="preserve"> </v>
      </c>
      <c r="Q69" t="str">
        <f>saisie_licenciés!I56</f>
        <v xml:space="preserve"> </v>
      </c>
    </row>
    <row r="70" spans="16:17" x14ac:dyDescent="0.25">
      <c r="P70" t="str">
        <f>saisie_licenciés!H57</f>
        <v xml:space="preserve"> </v>
      </c>
      <c r="Q70" t="str">
        <f>saisie_licenciés!I57</f>
        <v xml:space="preserve"> </v>
      </c>
    </row>
    <row r="71" spans="16:17" x14ac:dyDescent="0.25">
      <c r="P71" t="str">
        <f>saisie_licenciés!H58</f>
        <v xml:space="preserve"> </v>
      </c>
      <c r="Q71" t="str">
        <f>saisie_licenciés!I58</f>
        <v xml:space="preserve"> </v>
      </c>
    </row>
    <row r="72" spans="16:17" x14ac:dyDescent="0.25">
      <c r="P72" t="str">
        <f>saisie_licenciés!H59</f>
        <v xml:space="preserve"> </v>
      </c>
      <c r="Q72" t="str">
        <f>saisie_licenciés!I59</f>
        <v xml:space="preserve"> </v>
      </c>
    </row>
    <row r="73" spans="16:17" x14ac:dyDescent="0.25">
      <c r="P73" t="str">
        <f>saisie_licenciés!H60</f>
        <v xml:space="preserve"> </v>
      </c>
      <c r="Q73" t="str">
        <f>saisie_licenciés!I60</f>
        <v xml:space="preserve"> </v>
      </c>
    </row>
    <row r="74" spans="16:17" x14ac:dyDescent="0.25">
      <c r="P74" t="str">
        <f>saisie_licenciés!H61</f>
        <v xml:space="preserve"> </v>
      </c>
      <c r="Q74" t="str">
        <f>saisie_licenciés!I61</f>
        <v xml:space="preserve"> </v>
      </c>
    </row>
    <row r="75" spans="16:17" x14ac:dyDescent="0.25">
      <c r="P75" t="str">
        <f>saisie_licenciés!H62</f>
        <v xml:space="preserve"> </v>
      </c>
      <c r="Q75" t="str">
        <f>saisie_licenciés!I62</f>
        <v xml:space="preserve"> </v>
      </c>
    </row>
    <row r="76" spans="16:17" x14ac:dyDescent="0.25">
      <c r="P76" t="str">
        <f>saisie_licenciés!H63</f>
        <v xml:space="preserve"> </v>
      </c>
      <c r="Q76" t="str">
        <f>saisie_licenciés!I63</f>
        <v xml:space="preserve"> </v>
      </c>
    </row>
    <row r="77" spans="16:17" x14ac:dyDescent="0.25">
      <c r="P77" t="str">
        <f>saisie_licenciés!H64</f>
        <v xml:space="preserve"> </v>
      </c>
      <c r="Q77" t="str">
        <f>saisie_licenciés!I64</f>
        <v xml:space="preserve"> </v>
      </c>
    </row>
    <row r="78" spans="16:17" x14ac:dyDescent="0.25">
      <c r="P78" t="str">
        <f>saisie_licenciés!H65</f>
        <v xml:space="preserve"> </v>
      </c>
      <c r="Q78" t="str">
        <f>saisie_licenciés!I65</f>
        <v xml:space="preserve"> </v>
      </c>
    </row>
  </sheetData>
  <sheetProtection sheet="1" objects="1" scenarios="1"/>
  <mergeCells count="18">
    <mergeCell ref="F6:H6"/>
    <mergeCell ref="C8:E8"/>
    <mergeCell ref="B10:D10"/>
    <mergeCell ref="F10:G10"/>
    <mergeCell ref="B12:D12"/>
    <mergeCell ref="E12:H12"/>
    <mergeCell ref="L26:M26"/>
    <mergeCell ref="B14:D14"/>
    <mergeCell ref="E14:H14"/>
    <mergeCell ref="B16:D16"/>
    <mergeCell ref="E16:H16"/>
    <mergeCell ref="L19:M19"/>
    <mergeCell ref="L20:M20"/>
    <mergeCell ref="L21:M21"/>
    <mergeCell ref="L22:M22"/>
    <mergeCell ref="L23:M23"/>
    <mergeCell ref="L24:M24"/>
    <mergeCell ref="L25:M25"/>
  </mergeCells>
  <dataValidations count="2">
    <dataValidation type="list" allowBlank="1" showInputMessage="1" showErrorMessage="1" sqref="H10 E10 H8" xr:uid="{00000000-0002-0000-0100-000000000000}">
      <formula1>$K$1:$K$2</formula1>
    </dataValidation>
    <dataValidation type="list" allowBlank="1" showInputMessage="1" showErrorMessage="1" sqref="B19:B33 F19:F33" xr:uid="{00000000-0002-0000-0100-000001000000}">
      <formula1>$P$19:$P$78</formula1>
    </dataValidation>
  </dataValidations>
  <pageMargins left="0.19685039370078741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3:G14"/>
  <sheetViews>
    <sheetView workbookViewId="0">
      <selection activeCell="C3" sqref="C3:C14"/>
    </sheetView>
  </sheetViews>
  <sheetFormatPr baseColWidth="10" defaultRowHeight="15" x14ac:dyDescent="0.25"/>
  <cols>
    <col min="2" max="2" width="18.140625" bestFit="1" customWidth="1"/>
    <col min="4" max="4" width="18.140625" bestFit="1" customWidth="1"/>
    <col min="7" max="7" width="18" bestFit="1" customWidth="1"/>
  </cols>
  <sheetData>
    <row r="3" spans="1:7" x14ac:dyDescent="0.25">
      <c r="A3" s="16">
        <v>217</v>
      </c>
      <c r="B3" s="15" t="s">
        <v>44</v>
      </c>
      <c r="C3" s="16">
        <f>IF(LEN(A3)=3,A3,CONCATENATE("0",A12))</f>
        <v>217</v>
      </c>
      <c r="D3" s="15" t="s">
        <v>48</v>
      </c>
      <c r="F3" s="16">
        <f t="shared" ref="F3:F14" si="0">C3</f>
        <v>217</v>
      </c>
      <c r="G3" t="s">
        <v>23</v>
      </c>
    </row>
    <row r="4" spans="1:7" x14ac:dyDescent="0.25">
      <c r="A4" s="16">
        <v>236</v>
      </c>
      <c r="B4" s="15" t="s">
        <v>13</v>
      </c>
      <c r="C4" s="16">
        <f>IF(LEN(A4)=3,A4,CONCATENATE("0",A13))</f>
        <v>236</v>
      </c>
      <c r="D4" s="15" t="s">
        <v>13</v>
      </c>
      <c r="F4" s="16">
        <f t="shared" si="0"/>
        <v>236</v>
      </c>
      <c r="G4" t="s">
        <v>23</v>
      </c>
    </row>
    <row r="5" spans="1:7" x14ac:dyDescent="0.25">
      <c r="A5" s="16">
        <v>218</v>
      </c>
      <c r="B5" s="15" t="s">
        <v>14</v>
      </c>
      <c r="C5" s="16">
        <f t="shared" ref="C5:C14" si="1">IF(LEN(A5)=3,A5,CONCATENATE("0",A15))</f>
        <v>218</v>
      </c>
      <c r="D5" s="15" t="s">
        <v>14</v>
      </c>
      <c r="F5" s="16">
        <f t="shared" si="0"/>
        <v>218</v>
      </c>
      <c r="G5" t="s">
        <v>23</v>
      </c>
    </row>
    <row r="6" spans="1:7" x14ac:dyDescent="0.25">
      <c r="A6" s="16">
        <v>782</v>
      </c>
      <c r="B6" s="15" t="s">
        <v>20</v>
      </c>
      <c r="C6" s="16">
        <f t="shared" si="1"/>
        <v>782</v>
      </c>
      <c r="D6" s="15" t="s">
        <v>20</v>
      </c>
      <c r="F6" s="16">
        <f t="shared" si="0"/>
        <v>782</v>
      </c>
      <c r="G6" t="s">
        <v>23</v>
      </c>
    </row>
    <row r="7" spans="1:7" x14ac:dyDescent="0.25">
      <c r="A7" s="16">
        <v>241</v>
      </c>
      <c r="B7" s="15" t="s">
        <v>16</v>
      </c>
      <c r="C7" s="16">
        <f t="shared" si="1"/>
        <v>241</v>
      </c>
      <c r="D7" s="15" t="s">
        <v>16</v>
      </c>
      <c r="F7" s="16">
        <f t="shared" si="0"/>
        <v>241</v>
      </c>
      <c r="G7" t="s">
        <v>29</v>
      </c>
    </row>
    <row r="8" spans="1:7" x14ac:dyDescent="0.25">
      <c r="A8" s="16">
        <v>135</v>
      </c>
      <c r="B8" s="15" t="s">
        <v>19</v>
      </c>
      <c r="C8" s="16">
        <f t="shared" si="1"/>
        <v>135</v>
      </c>
      <c r="D8" s="15" t="s">
        <v>19</v>
      </c>
      <c r="F8" s="16">
        <f t="shared" si="0"/>
        <v>135</v>
      </c>
      <c r="G8" t="s">
        <v>28</v>
      </c>
    </row>
    <row r="9" spans="1:7" x14ac:dyDescent="0.25">
      <c r="A9" s="16">
        <v>207</v>
      </c>
      <c r="B9" s="15" t="s">
        <v>15</v>
      </c>
      <c r="C9" s="16">
        <f t="shared" si="1"/>
        <v>207</v>
      </c>
      <c r="D9" s="15" t="s">
        <v>15</v>
      </c>
      <c r="F9" s="16">
        <f t="shared" si="0"/>
        <v>207</v>
      </c>
      <c r="G9" t="s">
        <v>24</v>
      </c>
    </row>
    <row r="10" spans="1:7" x14ac:dyDescent="0.25">
      <c r="A10" s="16">
        <v>133</v>
      </c>
      <c r="B10" s="15" t="s">
        <v>31</v>
      </c>
      <c r="C10" s="16">
        <f t="shared" si="1"/>
        <v>133</v>
      </c>
      <c r="D10" s="15" t="s">
        <v>31</v>
      </c>
      <c r="F10" s="16">
        <f t="shared" si="0"/>
        <v>133</v>
      </c>
      <c r="G10" t="s">
        <v>25</v>
      </c>
    </row>
    <row r="11" spans="1:7" x14ac:dyDescent="0.25">
      <c r="A11" s="16">
        <v>226</v>
      </c>
      <c r="B11" s="15" t="s">
        <v>17</v>
      </c>
      <c r="C11" s="16">
        <f t="shared" si="1"/>
        <v>226</v>
      </c>
      <c r="D11" s="15" t="s">
        <v>17</v>
      </c>
      <c r="F11" s="16">
        <f t="shared" si="0"/>
        <v>226</v>
      </c>
      <c r="G11" t="s">
        <v>26</v>
      </c>
    </row>
    <row r="12" spans="1:7" x14ac:dyDescent="0.25">
      <c r="A12" s="16">
        <v>61</v>
      </c>
      <c r="B12" s="15" t="s">
        <v>18</v>
      </c>
      <c r="C12" s="16" t="str">
        <f>IF(LEN(A12)=3,A12,CONCATENATE("0",A12))</f>
        <v>061</v>
      </c>
      <c r="D12" s="15" t="s">
        <v>18</v>
      </c>
      <c r="F12" s="16" t="str">
        <f t="shared" si="0"/>
        <v>061</v>
      </c>
      <c r="G12" t="s">
        <v>27</v>
      </c>
    </row>
    <row r="13" spans="1:7" x14ac:dyDescent="0.25">
      <c r="A13" s="16">
        <v>132</v>
      </c>
      <c r="B13" s="15" t="s">
        <v>21</v>
      </c>
      <c r="C13" s="16">
        <f t="shared" si="1"/>
        <v>132</v>
      </c>
      <c r="D13" s="15" t="s">
        <v>21</v>
      </c>
      <c r="F13" s="16">
        <f t="shared" si="0"/>
        <v>132</v>
      </c>
      <c r="G13" t="s">
        <v>45</v>
      </c>
    </row>
    <row r="14" spans="1:7" x14ac:dyDescent="0.25">
      <c r="A14" s="16">
        <v>205</v>
      </c>
      <c r="B14" s="15" t="s">
        <v>22</v>
      </c>
      <c r="C14" s="16">
        <f t="shared" si="1"/>
        <v>205</v>
      </c>
      <c r="D14" s="15" t="s">
        <v>22</v>
      </c>
      <c r="F14" s="16">
        <f t="shared" si="0"/>
        <v>205</v>
      </c>
      <c r="G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saisie_licenciés</vt:lpstr>
      <vt:lpstr>feuille_rencontre</vt:lpstr>
      <vt:lpstr>baremes</vt:lpstr>
      <vt:lpstr>catégorie</vt:lpstr>
      <vt:lpstr>collèges</vt:lpstr>
      <vt:lpstr>licences</vt:lpstr>
      <vt:lpstr>numéros</vt:lpstr>
      <vt:lpstr>numeros_licences</vt:lpstr>
      <vt:lpstr>villes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cp:lastPrinted>2022-09-29T15:11:09Z</cp:lastPrinted>
  <dcterms:created xsi:type="dcterms:W3CDTF">2016-12-21T11:07:58Z</dcterms:created>
  <dcterms:modified xsi:type="dcterms:W3CDTF">2022-09-29T15:12:35Z</dcterms:modified>
</cp:coreProperties>
</file>